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35" windowHeight="4710" activeTab="0"/>
  </bookViews>
  <sheets>
    <sheet name="1.sz.mell" sheetId="1" r:id="rId1"/>
    <sheet name="2.sz.mell" sheetId="2" r:id="rId2"/>
    <sheet name="3.sz.mell" sheetId="3" r:id="rId3"/>
    <sheet name="4.sz.mell" sheetId="4" r:id="rId4"/>
    <sheet name="5.sz.mell" sheetId="5" r:id="rId5"/>
    <sheet name="6.sz.mell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il" localSheetId="2">#REF!</definedName>
    <definedName name="il">#REF!</definedName>
    <definedName name="kolh" localSheetId="1">#REF!</definedName>
    <definedName name="kolh" localSheetId="2">#REF!</definedName>
    <definedName name="kolh" localSheetId="4">#REF!</definedName>
    <definedName name="kolh">#REF!</definedName>
    <definedName name="ll">#REF!</definedName>
    <definedName name="lll" localSheetId="1">#REF!</definedName>
    <definedName name="lll" localSheetId="4">#REF!</definedName>
    <definedName name="lll">#REF!</definedName>
    <definedName name="_xlnm.Print_Area" localSheetId="0">'1.sz.mell'!$A$1:$D$141</definedName>
    <definedName name="_xlnm.Print_Area" localSheetId="1">'2.sz.mell'!$A$1:$H$37</definedName>
    <definedName name="_xlnm.Print_Area" localSheetId="4">'5.sz.mell'!$A$1:$AE$10</definedName>
    <definedName name="onev">'[5]kod'!$BT$34:$BT$3184</definedName>
  </definedNames>
  <calcPr fullCalcOnLoad="1"/>
</workbook>
</file>

<file path=xl/sharedStrings.xml><?xml version="1.0" encoding="utf-8"?>
<sst xmlns="http://schemas.openxmlformats.org/spreadsheetml/2006/main" count="657" uniqueCount="514">
  <si>
    <t>Normatív állami támogatás</t>
  </si>
  <si>
    <t>SzJA  összesen:</t>
  </si>
  <si>
    <t>Gépjárműadó</t>
  </si>
  <si>
    <t>Egyéb bevételek</t>
  </si>
  <si>
    <t>Személyi juttatások</t>
  </si>
  <si>
    <t>ÖSSZESEN:</t>
  </si>
  <si>
    <t>BEVÉTELEK RÉSZLETEZVE</t>
  </si>
  <si>
    <t>PARKFENNTARTÁS</t>
  </si>
  <si>
    <t>KÖZVILÁGÍTÁS</t>
  </si>
  <si>
    <t>KÖZSÉGGAZDÁLKODÁS</t>
  </si>
  <si>
    <t>KIADÁSOK ÖSSZESEN</t>
  </si>
  <si>
    <t>Pénzbeli és természetbeni szociális ellátás</t>
  </si>
  <si>
    <t>Általános tartalék</t>
  </si>
  <si>
    <t>Helyi adó</t>
  </si>
  <si>
    <t>Település-üzemeltetési,  igazgatási és sportfeladatok</t>
  </si>
  <si>
    <t>SzJA átengedett ( 8 %)</t>
  </si>
  <si>
    <t>Mozgáskorlátozottak közlekedési támogatása</t>
  </si>
  <si>
    <t>Előirányzat</t>
  </si>
  <si>
    <t>BEVÉTELEK</t>
  </si>
  <si>
    <t>Eredeti</t>
  </si>
  <si>
    <t>Módosított</t>
  </si>
  <si>
    <t>Tényleges</t>
  </si>
  <si>
    <t>I.</t>
  </si>
  <si>
    <t>Működési bevételek</t>
  </si>
  <si>
    <t>1.</t>
  </si>
  <si>
    <t>Intézményi működési bevétel</t>
  </si>
  <si>
    <t>2.</t>
  </si>
  <si>
    <t>II.</t>
  </si>
  <si>
    <t>Támogatások</t>
  </si>
  <si>
    <t>Önkormányzatok költségvetési támogatása</t>
  </si>
  <si>
    <t>III.</t>
  </si>
  <si>
    <t>Felhalmozási és tőke jellegű bevételek</t>
  </si>
  <si>
    <t>Tárgyi eszközök ,immateriális javak értékesítése</t>
  </si>
  <si>
    <t>Sajátos felhalmozási és tőke bevételek</t>
  </si>
  <si>
    <t>IV.</t>
  </si>
  <si>
    <t>Véglegesen átvett pénzeszközök</t>
  </si>
  <si>
    <t>Működési célú pénzeszköz átvétel</t>
  </si>
  <si>
    <t>Felhalmozási célú pénzeszköz átvétel</t>
  </si>
  <si>
    <t>V.</t>
  </si>
  <si>
    <t xml:space="preserve">1. </t>
  </si>
  <si>
    <t>Előző évi pénzmaradvány igénybevétele</t>
  </si>
  <si>
    <t>KIADÁSOK</t>
  </si>
  <si>
    <t>Működési kiadások</t>
  </si>
  <si>
    <t>Munkaadókat terhelő járulékok</t>
  </si>
  <si>
    <t>Pénzeszköz átadás,egyéb támogatás</t>
  </si>
  <si>
    <t>Működési célú pénzeszköz átadás</t>
  </si>
  <si>
    <t>Társadalom,szoc politikai juttatások</t>
  </si>
  <si>
    <t>Felhalmozási , felújítási kiadások</t>
  </si>
  <si>
    <t>Felhalmozási kiadás</t>
  </si>
  <si>
    <t>Felújítási kiadás</t>
  </si>
  <si>
    <t>Tartalékok</t>
  </si>
  <si>
    <t>Pénzforgalom nélküli bevételek</t>
  </si>
  <si>
    <t>ESZKÖZÖK</t>
  </si>
  <si>
    <t>Előző év</t>
  </si>
  <si>
    <t>Tárgyév</t>
  </si>
  <si>
    <t>5. Üzemeltetésre, kezelésre átadott, koncesszióba, vagyonkezelésbe adott, illetve vagyonkezelésbe vett eszközök értékhelyesbítése (169.)</t>
  </si>
  <si>
    <t>1. Anyagok (21., 241.)</t>
  </si>
  <si>
    <t>1. Követelések áruszállításból és szolgáltatásból (vevők) (282., 283., 284., 2882., 2883., 2884.)</t>
  </si>
  <si>
    <t>4. Egyéb követelések (285-287., 2885-2887., 19-ből)</t>
  </si>
  <si>
    <t>Ebből: - tartósan adott kölcsönökből a mérlegfordulónapot követő egy éven belül esedékes részletek (191-194-ből, 1981-ből)</t>
  </si>
  <si>
    <t>- nemzetközi támogatási programok miatti követelések (2874.)</t>
  </si>
  <si>
    <t>FORRÁSOK</t>
  </si>
  <si>
    <t>Ebből: - tárgyévi költségvetési tartalék elszámolása (4211.)</t>
  </si>
  <si>
    <t>5. Előirányzat-maradvány (424.)</t>
  </si>
  <si>
    <t>Ebből: - tárgyévi vállalkozási tartalék elszámolása (4221.)</t>
  </si>
  <si>
    <t>6. Egyéb hosszú lejáratú kötelezettségek (438-ból)</t>
  </si>
  <si>
    <t>Ebből: - tárgyévi költségvetést terhelő szállítói kötelezettségek</t>
  </si>
  <si>
    <t>- tárgyévet követő évet terhelő szállítói kötelezettségek</t>
  </si>
  <si>
    <t>Ebből: - váltótartozások (444.)</t>
  </si>
  <si>
    <t>- munkavállalókkal szembeni különféle kötelezettségek (445.)</t>
  </si>
  <si>
    <t>- költségvetéssel szembeni kötelezettségek (446.)</t>
  </si>
  <si>
    <t>- nemzetközi támogatási programok miatti kötelezettségek (4494.)</t>
  </si>
  <si>
    <t>- szabálytalan kifizetések miatti kötelezettségek (4492.)</t>
  </si>
  <si>
    <t>- garancia és kezességvállalásból származó kötelezettségek (4493.)</t>
  </si>
  <si>
    <t>- egyéb hosszú lejáratú kötelezettségek következő évet terhelő törlesztő részletei (438-ból)</t>
  </si>
  <si>
    <t>1. Költségvetési passzív függő elszámolások (481.)</t>
  </si>
  <si>
    <t>3. Költségvetési passzív kiegyenlítő elszámolások (483-484.)</t>
  </si>
  <si>
    <t>4. Költségvetésen kívüli passzív pénzügyi elszámolások (488)</t>
  </si>
  <si>
    <t>Ebből: - Költségvetésen kívüli letéti elszámolások (488-ból)</t>
  </si>
  <si>
    <t>- Nemzetközi támogatási programok deviza elszámolása (488-ból)</t>
  </si>
  <si>
    <t>Forintban</t>
  </si>
  <si>
    <t>Az állami hozzájárulás jogcíme                                                                                                                (az éves költségvetési törvény szerint)</t>
  </si>
  <si>
    <t>Év végi eltérés (+,-)                              December 31.</t>
  </si>
  <si>
    <t>mutatószám</t>
  </si>
  <si>
    <t>állami hozzájárulás</t>
  </si>
  <si>
    <t>Pénzbeli szociális juttatások</t>
  </si>
  <si>
    <t>Összesen</t>
  </si>
  <si>
    <t>Évközi változások</t>
  </si>
  <si>
    <t>Ktv alapján feladatátvétellel/feladatátadással korrigált</t>
  </si>
  <si>
    <t>Település ig, komm és sport tevékenység</t>
  </si>
  <si>
    <t>Megnevezés</t>
  </si>
  <si>
    <t>Immateriális javak</t>
  </si>
  <si>
    <t>Ingatlanok és kapcsolódó vagyoni értékű jogok</t>
  </si>
  <si>
    <t>Járművek</t>
  </si>
  <si>
    <t>Terv szerinti értékcsökkenés nyitó állománya</t>
  </si>
  <si>
    <t>Terven felüli értékcsökkenés nyitó állománya</t>
  </si>
  <si>
    <t>Teljesen (0-ig) leírt eszközök bruttó értéke</t>
  </si>
  <si>
    <t>SzJA kiegészítés (jöv.kül.mérs.)</t>
  </si>
  <si>
    <t>Eszközhasználati díj</t>
  </si>
  <si>
    <t>Tőke törlesztés</t>
  </si>
  <si>
    <t>eredeti</t>
  </si>
  <si>
    <t>tényleges</t>
  </si>
  <si>
    <t xml:space="preserve">Kiegészítő támogatás egyes szociális feladatokhoz </t>
  </si>
  <si>
    <t>Közhasznú foglalkoztatás támogatása</t>
  </si>
  <si>
    <t>BEVÉTELEK ÖSSZESEN</t>
  </si>
  <si>
    <t>Dologi és egyéb folyó kiadások</t>
  </si>
  <si>
    <t xml:space="preserve">   </t>
  </si>
  <si>
    <t xml:space="preserve">          </t>
  </si>
  <si>
    <t xml:space="preserve">  </t>
  </si>
  <si>
    <t>Falugondnoki szolgáltatás</t>
  </si>
  <si>
    <t>Normatív állami támogatás összesen:</t>
  </si>
  <si>
    <t>Társadalom és szociálpolitikai juttatások</t>
  </si>
  <si>
    <t>Felhalmozási célú hitel törlesztés</t>
  </si>
  <si>
    <t>Felhalmozási célú hitel kamata</t>
  </si>
  <si>
    <t>1. Tartós részesedés (171., 1751.)</t>
  </si>
  <si>
    <t>3. Költségvetési kiadási megtakarítás (425.)</t>
  </si>
  <si>
    <t>4. Költségvetési bevételi lemaradás (426.)</t>
  </si>
  <si>
    <t>3. Vállalkozási kiadási megtakarítás (427.)</t>
  </si>
  <si>
    <t>4. Vállalkozási bevételi lemaradás (428.)</t>
  </si>
  <si>
    <t>- beruházási, fejlesztési hitelek következő évet terhelő törlesztő részletei (431111., 432111., 43311.)</t>
  </si>
  <si>
    <t>- működési célú hosszú lejáratú hitelek következő évet terhelő törlesztő részletei (431121., 432121.)</t>
  </si>
  <si>
    <t>A PÉNZMARADVÁNY-KIMUTATÁS ELŐÍRT TAGOLÁSA</t>
  </si>
  <si>
    <t>A.   Záró pénzkészlet  (1+2+3)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</si>
  <si>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</si>
  <si>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</si>
  <si>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</si>
  <si>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</si>
  <si>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</si>
  <si>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</si>
  <si>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</si>
  <si>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C.  Egyéb aktív és passzív pénzügyi elszámolások összesen       (6+7) (±)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</si>
  <si>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</si>
  <si>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</si>
  <si>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</si>
  <si>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</si>
  <si>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</si>
  <si>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</si>
  <si>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</si>
  <si>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</si>
  <si>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</si>
  <si>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</si>
  <si>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</si>
  <si>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</si>
  <si>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</si>
  <si>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18. Szabad pénzmaradvány</t>
  </si>
  <si>
    <t>Ebből: - Működési célú szabad pénzmaradvány</t>
  </si>
  <si>
    <t>Falugondnoki szolgálat</t>
  </si>
  <si>
    <t>előirányzat (ezer Ft)</t>
  </si>
  <si>
    <t>módosított</t>
  </si>
  <si>
    <t>Kamatbevétel</t>
  </si>
  <si>
    <t>Átvett pénzeszközök</t>
  </si>
  <si>
    <t>Pénzbeni gyermekvédelmi támogatás</t>
  </si>
  <si>
    <t>Telekeladás</t>
  </si>
  <si>
    <t>Pénzmaradvány igénybevétele</t>
  </si>
  <si>
    <t xml:space="preserve"> KIADÁSOK    ezer ft-ban</t>
  </si>
  <si>
    <t>HELYI KÖZUTAK FENNTARTÁSA</t>
  </si>
  <si>
    <t>SAJÁT VAGY BÉRELT INGATLAN HASZNOSÍTÁSA</t>
  </si>
  <si>
    <t>TELEPÜLÉS VÍZELLÁTÁS, VÍZKEZELÉS</t>
  </si>
  <si>
    <t>TEMETŐFENNTARTÁS</t>
  </si>
  <si>
    <t>KÖZTISZTASÁG</t>
  </si>
  <si>
    <t>KÖZFOGLALKOZTATÁS (közcélú, közhasznú)</t>
  </si>
  <si>
    <t>FALUGONDNOKI SZOLGÁLTATÁS</t>
  </si>
  <si>
    <t>MÁSHOVA NEM SOROLHATÓ KULTURÁLIS TEV.</t>
  </si>
  <si>
    <t>MOZGÓKÖNYVTÁR</t>
  </si>
  <si>
    <t>MŰKÖDÉSI KIADÁSOK ÖSSZESEN</t>
  </si>
  <si>
    <t>Támogatások ,pénzeszköz átadások</t>
  </si>
  <si>
    <t xml:space="preserve">Működési célú pénzeszköz átadások,támogatások </t>
  </si>
  <si>
    <t xml:space="preserve">Pécsvárad Hiv. Int. műk. hozzájárulás </t>
  </si>
  <si>
    <t>Pécsváradi Kistérség rre átadott pénzeszköz</t>
  </si>
  <si>
    <t>Bursa Hungarica pénzeszközátadás</t>
  </si>
  <si>
    <t>Lakossági szennyvízszippantásra átadott pénzeszköz</t>
  </si>
  <si>
    <t>Beruházások felújítások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</si>
  <si>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</si>
  <si>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</si>
  <si>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</si>
  <si>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</si>
  <si>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</si>
  <si>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</si>
  <si>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</si>
  <si>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</si>
  <si>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</si>
  <si>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- egyéb hosszú lejáratú követelésekből a mérlegfordulónapot követő egy éven belül esedékes részletek (195-ből, 1982-ből)</t>
  </si>
  <si>
    <t>- előfinanszírozás miatti követelések (2876.)</t>
  </si>
  <si>
    <t>1. Kezelésbe vett eszközök tartós tőkéje (4111.)</t>
  </si>
  <si>
    <t>2. Saját tulajdonban lévő eszközök tartós tőkéje (4112.)</t>
  </si>
  <si>
    <t>1. Kezelésbe vett eszközök tőkeváltozása (412.)</t>
  </si>
  <si>
    <t>2. Saját tulajdonban lévő eszközök tőkeváltozása (413.)</t>
  </si>
  <si>
    <t>1. Kezelésbe vett eszközök értékelési tartaléka (4171.)</t>
  </si>
  <si>
    <t>2. Saját tulajdonban lévő eszközök értékelési tartaléka (4172.)</t>
  </si>
  <si>
    <t>2. Vállalkozási maradvány (4222., 4223.)</t>
  </si>
  <si>
    <t>- helyi adó túlfizetése miatti kötelezettségek (4472.)</t>
  </si>
  <si>
    <t>- előfinanszírozás miatti kötelezettségek (4495.)</t>
  </si>
  <si>
    <t xml:space="preserve">A normatív állami hozzájárulások elszámolása                                                                                                                                                                                      </t>
  </si>
  <si>
    <t>VI. Függő, átfutó, kiegyenlítő bevételek</t>
  </si>
  <si>
    <t>VI. Függő, átfutó, kiegyenlítő kiadások</t>
  </si>
  <si>
    <t>Egyéb központi támogatás (kompenzáció)</t>
  </si>
  <si>
    <t>Termőföld bérbeadásából számazó jövedelemadó</t>
  </si>
  <si>
    <t>Mozgókönyvtár</t>
  </si>
  <si>
    <t>POLGÁRMESTERI HIVATAL</t>
  </si>
  <si>
    <t>ÖNKORMÁNYZATI JOGALKOTÁS</t>
  </si>
  <si>
    <t>SZENNYVÍZ GYŰJTÉSE, TISZT., ELHELYEZÉSE</t>
  </si>
  <si>
    <t>381103, 812900</t>
  </si>
  <si>
    <t>890441, 890442</t>
  </si>
  <si>
    <t>Előző évi állományi érték</t>
  </si>
  <si>
    <t>Tárgyévi állományi érték</t>
  </si>
  <si>
    <t/>
  </si>
  <si>
    <t>I. Immateriális javak összesen (01+...+06)</t>
  </si>
  <si>
    <t>10</t>
  </si>
  <si>
    <t>11</t>
  </si>
  <si>
    <t>12</t>
  </si>
  <si>
    <t>13</t>
  </si>
  <si>
    <t>14</t>
  </si>
  <si>
    <t>15</t>
  </si>
  <si>
    <t>16</t>
  </si>
  <si>
    <t>II. Tárgyi eszközök összesen (08+...+15)</t>
  </si>
  <si>
    <t>17</t>
  </si>
  <si>
    <t>18</t>
  </si>
  <si>
    <t>19</t>
  </si>
  <si>
    <t>20</t>
  </si>
  <si>
    <t>3. Tartósan adott kölcsön (191-194-ből,1981-ből)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</si>
  <si>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</si>
  <si>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</si>
  <si>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</si>
  <si>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</si>
  <si>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</si>
  <si>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</si>
  <si>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</si>
  <si>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</si>
  <si>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</si>
  <si>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</si>
  <si>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</si>
  <si>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</si>
  <si>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</si>
  <si>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</si>
  <si>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</si>
  <si>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</si>
  <si>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</si>
  <si>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</si>
  <si>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</si>
  <si>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</si>
  <si>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</si>
  <si>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</si>
  <si>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</si>
  <si>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</si>
  <si>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</si>
  <si>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</si>
  <si>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</si>
  <si>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</si>
  <si>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</si>
  <si>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</si>
  <si>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</si>
  <si>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</si>
  <si>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</si>
  <si>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</si>
  <si>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</si>
  <si>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</si>
  <si>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</si>
  <si>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</si>
  <si>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</si>
  <si>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</si>
  <si>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</si>
  <si>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</si>
  <si>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</si>
  <si>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</si>
  <si>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</si>
  <si>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</si>
  <si>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</si>
  <si>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</si>
  <si>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</si>
  <si>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</si>
  <si>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</si>
  <si>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</si>
  <si>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</si>
  <si>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</si>
  <si>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</si>
  <si>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</si>
  <si>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</si>
  <si>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</si>
  <si>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</si>
  <si>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</si>
  <si>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</si>
  <si>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</si>
  <si>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</si>
  <si>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</si>
  <si>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</si>
  <si>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</si>
  <si>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</si>
  <si>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</si>
  <si>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</si>
  <si>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</si>
  <si>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</si>
  <si>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</si>
  <si>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</si>
  <si>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</si>
  <si>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</si>
  <si>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</si>
  <si>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</si>
  <si>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</si>
  <si>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</si>
  <si>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</si>
  <si>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</si>
  <si>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</si>
  <si>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</si>
  <si>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</si>
  <si>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</si>
  <si>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</si>
  <si>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</si>
  <si>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</si>
  <si>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</si>
  <si>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</si>
  <si>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</si>
  <si>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</si>
  <si>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</si>
  <si>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</si>
  <si>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</si>
  <si>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</si>
  <si>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</si>
  <si>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</si>
  <si>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</si>
  <si>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</si>
  <si>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</si>
  <si>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</si>
  <si>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</si>
  <si>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</si>
  <si>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</si>
  <si>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</si>
  <si>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</si>
  <si>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</si>
  <si>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</si>
  <si>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</si>
  <si>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</si>
  <si>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</si>
  <si>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</si>
  <si>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</si>
  <si>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</si>
  <si>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</si>
  <si>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</si>
  <si>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</si>
  <si>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</si>
  <si>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</si>
  <si>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4. Forgatási célú értékpapírok záró állománya</t>
  </si>
  <si>
    <t>5. Rövid lejáratú likvid hitelek és működési célú kötvénykibocsátás záró állománya (-)</t>
  </si>
  <si>
    <t>6. Költségvetési aktív elszámolások záróegyenlege</t>
  </si>
  <si>
    <t>7. Költségvetési passzív elszámolások záróegyenlege  (-)</t>
  </si>
  <si>
    <t>8. Előző évben (években) képzett költségvetési tartalékok maradványa  (-)</t>
  </si>
  <si>
    <t>9. Előző évben (években) képzett vállalkozási tartalékok     maradványa (-)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</si>
  <si>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</si>
  <si>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</si>
  <si>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</si>
  <si>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</si>
  <si>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- Felhalmozási célú kötelezettséggel terhelt pénzmaradvány</t>
  </si>
  <si>
    <t>- Felhalmozási célú szabad pénzmaradvány</t>
  </si>
  <si>
    <t>Gépek, berendezések és felszerelések</t>
  </si>
  <si>
    <t>Üzemeltetésre, kezelésre átadott, koncesszióba, vagyonkezelésbe adott illetve vagyonkezelésbe vett eszközök</t>
  </si>
  <si>
    <t>Tárgyévi nyitó állomány (Előző évi záró állomány)</t>
  </si>
  <si>
    <t>Bruttó növekedés - Beszerzés, létesítés</t>
  </si>
  <si>
    <t>Bruttó növekedés - Felújítás</t>
  </si>
  <si>
    <t>Bruttó növekedés - Beszerzés, felújítás előzetesen felszámított ÁFÁ-ja</t>
  </si>
  <si>
    <t>Bruttó növekedés - Tárgyévi pénzforgalmi növekedések összeseb (02+03+04)</t>
  </si>
  <si>
    <t>Bruttó növekedés - Saját kivitelezéső beruházás (felújítás) aktivált értéke</t>
  </si>
  <si>
    <t>Bruttó növekedés - Előző év(ek) beruházásából aktivált érték</t>
  </si>
  <si>
    <t>Bruttó növekedés - Térítésmentes átvétel</t>
  </si>
  <si>
    <t>Bruttó növekedés - Alapítás, átszervezés miatti átvétel</t>
  </si>
  <si>
    <t>Bruttó növekedés - Egyéb növekedés</t>
  </si>
  <si>
    <t>Bruttó növekedés - Tárgyévi pénzforgalom nélküli növekedések összesen (06+...+10)</t>
  </si>
  <si>
    <t>Bruttó növekedés - Összes növekedés (05+11)</t>
  </si>
  <si>
    <t>Bruttó csökkenés - Értékesítés</t>
  </si>
  <si>
    <t>Bruttó csökkenés - 02-04-ből nem aktivált beruházás, felújítás és ÁFA összege</t>
  </si>
  <si>
    <t>Bruttó csökkenés - 02-04-ből a beruházási előleg összege</t>
  </si>
  <si>
    <t>Bruttó csökkenés - Selejtezés, megsemmisülés</t>
  </si>
  <si>
    <t>Bruttó csökkenés - Térítésmentes átadás</t>
  </si>
  <si>
    <t>Bruttó csökkenés - Alapítás, átszervezés miatti átadás</t>
  </si>
  <si>
    <t>Bruttó csökkenés - Egyéb csökkenés</t>
  </si>
  <si>
    <t>Bruttó csökkenés - Összes csökkenés (13+...+19)</t>
  </si>
  <si>
    <t>Bruttó érték összesen (01+12-20)</t>
  </si>
  <si>
    <t>Terv szerinti értékcsökkenés állományának Növekedése</t>
  </si>
  <si>
    <t>Terv szerinti értékcsökkenés állományának Csökkenése</t>
  </si>
  <si>
    <t>Terv szerinti értékcsökkenés záró állománya (22+23-24)</t>
  </si>
  <si>
    <t>Terven felüli értékcsökkenés állományának Növekedése</t>
  </si>
  <si>
    <t>Terven felüli értékcsökkenés állományának Csökkenése</t>
  </si>
  <si>
    <t>Terven felüli értékcsökkenés visszaírása (27.sorból)</t>
  </si>
  <si>
    <t>Terven felüli értékcsökkenés záró állománya (26+27-28)</t>
  </si>
  <si>
    <t>Értékcsökkenés összesen (25+30)</t>
  </si>
  <si>
    <t>Eszközök nettó értéke (21-31)</t>
  </si>
  <si>
    <t>Immateriális javak, tárgyi eszközök és üzemeltetésre, kezelésre átadott, koncesszióba adott, vagyonkezelésbe vett eszközök állományának alakulása</t>
  </si>
  <si>
    <t>1. Alapítás-átszervezés aktivált értéke (111-ből,112-ből)</t>
  </si>
  <si>
    <t>2. Kísérleti fejlesztés aktivált értéke (111-ből, 112-ből)</t>
  </si>
  <si>
    <t>3. Vagyoni értékű jogok (111-ből, 112-ből)</t>
  </si>
  <si>
    <t>4. Szellemi termékek (111-ből, 112-ből)</t>
  </si>
  <si>
    <t>5. Immateriális javakra adott előlegek (1181.,1182.)</t>
  </si>
  <si>
    <t>6. Immateriális javak értékhelyesbítése (119.)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</si>
  <si>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</si>
  <si>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</si>
  <si>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</si>
  <si>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</si>
  <si>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</si>
  <si>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</si>
  <si>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</si>
  <si>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</si>
  <si>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>Ebből - tartós társulási részesedés (1711-ből, 1751-ből)</t>
  </si>
  <si>
    <t>2. Tartós hitelviszonyt megtestesítő értékpapír (172-174.,1752.)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</si>
  <si>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</si>
  <si>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</si>
  <si>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</si>
  <si>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</si>
  <si>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</si>
  <si>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>III. Befektetett pénzügyi eszközök összesen (17+19+20+21+24+25)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</si>
  <si>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</si>
  <si>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</si>
  <si>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</si>
  <si>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</si>
  <si>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IV. Üzemeltetésre, kezelésre átadott, koncesszióba, vagyonkezelésbe adott, illetve vagyonkezelésbe              vett eszközök  (27+…+31)</t>
  </si>
  <si>
    <t>A) BEFEKTETETT ESZKÖZÖK ÖSSZESEN (07+16+26+32)</t>
  </si>
  <si>
    <t>2. Befejezetlen termelés és félkész termékek (253., 263.)</t>
  </si>
  <si>
    <t>3. Növendék-, hízó és egyéb állatok (252., 262.)</t>
  </si>
  <si>
    <t>4. Késztermékek (251., 261.)</t>
  </si>
  <si>
    <t>5/a Áruk, betétdíja gönyölegek, közvetített szolgáltatások (22., 231., 232., 234., 242., 243., 244., 246.)</t>
  </si>
  <si>
    <t>5/b. Követelés fejében átvett eszközök, készletek ( 233., 245.)</t>
  </si>
  <si>
    <t>I. Készletek összesen (34+…+39)</t>
  </si>
  <si>
    <t>2. Adósok (281., 2881.)</t>
  </si>
  <si>
    <t>3. Rövid lejáratú adott kölcsönök (27., 278, 19-ből)</t>
  </si>
  <si>
    <t>Ebből: - támogatási program előlegek (2871.)</t>
  </si>
  <si>
    <t>- támogatási programok szabálytalan kifizetése miatti követelések (2872.)</t>
  </si>
  <si>
    <t>- garancia- és kezességvállalásból származó követelések (2873.)</t>
  </si>
  <si>
    <t>II. Követelések összesen (41+42+43+45)</t>
  </si>
  <si>
    <t>1. Forgatási célú részesedés (295-ből, 298-ból)</t>
  </si>
  <si>
    <t>1/a Forgatási célú részesedés bekerülési (könyv szerinti) értéke (295-ből)</t>
  </si>
  <si>
    <t>1/b Forgatási célú részesedés elszámolt értékvesztése (298-ból)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</si>
  <si>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</si>
  <si>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</si>
  <si>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</si>
  <si>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</si>
  <si>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</si>
  <si>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2. Költségvetési pénzforgalmi számlák (32.)</t>
  </si>
  <si>
    <t>Ebből:  2/a Költségvetési pénzforgalmi számlák bekerülési (könyv szerinti) értéke (32-ből)</t>
  </si>
  <si>
    <t>2/b Költségvetési pénzforgalmi számlák elszámolt értékvesztése (329.)</t>
  </si>
  <si>
    <t>3. Elszámolási számlák (33-34.)</t>
  </si>
  <si>
    <t>4. Idegen pénzeszközök számlái (35-36.)</t>
  </si>
  <si>
    <t>Ebből:  4/a Idegen pénzeszközök bekerülési (könyv szerinti) értéke (35-ből, 36-ból)</t>
  </si>
  <si>
    <t>4/b Idegen pénzeszközök elszámolt értékvesztése (3599, 369)</t>
  </si>
  <si>
    <t>IV. Pénzeszközök összesen (60+61+64+65)</t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</si>
  <si>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</si>
  <si>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</si>
  <si>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</si>
  <si>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</si>
  <si>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t>V. Egyéb aktív pénzügyi elszámolások összesen (69+...+72)</t>
  </si>
  <si>
    <t>B) FORGÓESZKÖZÖK ÖSSZESEN (40+52+59+68+73)</t>
  </si>
  <si>
    <t>ESZKÖZÖK ÖSSZESEN (33+74)</t>
  </si>
  <si>
    <t>I. Tartós tőke (76+77)</t>
  </si>
  <si>
    <t>II. Tőkeváltozások (79+80)</t>
  </si>
  <si>
    <t>III. Értékelési tartalék (82+83)</t>
  </si>
  <si>
    <t>D) SAJÁT TŐKE ÖSSZESEN (78+81+84)</t>
  </si>
  <si>
    <t>1. Költségvetési tartalék elszámolása (4211., 4214.) (87+88)</t>
  </si>
  <si>
    <t>- előző év(ek) költségvetési tartalék elszámolása (4214.)</t>
  </si>
  <si>
    <t>2. Költségvetési pénzmaradvány (4212.)</t>
  </si>
  <si>
    <t>I. Költségvetési tartalékok összesen (86+89+...+92)</t>
  </si>
  <si>
    <t>1. Vállalkozási tartalék elszámolása (4221., 4224.) (95+96)</t>
  </si>
  <si>
    <t>- előző év(ek) vállalkozási tartalék elszámolása (4224.)</t>
  </si>
  <si>
    <t>II. Vállalkozási tartalékok összesen (94+97+98+99)</t>
  </si>
  <si>
    <t>E) TARTALÉKOK ÖSSZESEN (93+100)</t>
  </si>
  <si>
    <t>1. Hosszú lejáratra kapott kölcsönök (43512., 43612.)</t>
  </si>
  <si>
    <t>2. Tartozások fejlesztési célú kötvénykibocsátásból (43411-ből)</t>
  </si>
  <si>
    <t>3. Tartozások működési célú kötvénykibocsátásból (43412-ből)</t>
  </si>
  <si>
    <t>4. Beruházási és fejlesztési hitelek (431112., 432112., 43312.)</t>
  </si>
  <si>
    <t>5. Működési célú hosszú lejáratú hitelek (431122., 432122.)</t>
  </si>
  <si>
    <t>Ebből: - hosszú lejáratú szállítói tartozások (4386)</t>
  </si>
  <si>
    <t>I. Hosszú lejáratú kötelezettségek összesen (102+…+107)</t>
  </si>
  <si>
    <t>1. Rövid lejáratú kapott kölcsönök (43511., 43611., 4531., 4541.)</t>
  </si>
  <si>
    <t>Ebből:  - hosszú lejáratra kapott kölcsönök következő évet terhelő törlesztő részletei (43511., 43611.)</t>
  </si>
  <si>
    <t>2. Rövid lejáratú hitelek (4311-ből, 4321-ből, 4331-ből, 4341-ből,4511., 4521., 4551.,4561., 4571.)</t>
  </si>
  <si>
    <t>Ebből: - likvid hitelek és rövid lejáratú működési célú kötvénykibocsátások (455-ből, 456-ból, 457-ből)</t>
  </si>
  <si>
    <t>- felhalmozási célú kötvénykibocsátásból származó tartozások következő évet terhelő törlesztő                                                                                          részletei (43411-ből)</t>
  </si>
  <si>
    <t>- működési célú kötvénykibocsátásból származó tartozások következő évet terhelő törlesztő részletei (43412-ből)</t>
  </si>
  <si>
    <t>3. Kötelezettségek áruszállításból és szolgáltatásból (szállítók) (441-443.) (119+120)</t>
  </si>
  <si>
    <t>4. Egyéb rövid lejáratú kötelezettségek (438-ból, 444., 445., 446., 447., 449.)</t>
  </si>
  <si>
    <t>- támogatási program előlege miatti kötelezettségek (4491.)</t>
  </si>
  <si>
    <t>- tárgyévi költségvetést terhelő egyéb rövid lejáratú kötelezettségek (4499-ből)</t>
  </si>
  <si>
    <t>- a tárgyévet követő évet terhelő egyéb rövid lejáratú kötelezettségek (4499-ből)</t>
  </si>
  <si>
    <t>- egyéb különféle kötelezettségek (4499-ből)</t>
  </si>
  <si>
    <t>II. Rövid lejáratú kötelezettségek összesen (110+112+118+121)</t>
  </si>
  <si>
    <t>2. Költségvetési passzív átfutó elszámolások (482.,485., 486.)</t>
  </si>
  <si>
    <t>138</t>
  </si>
  <si>
    <t>139</t>
  </si>
  <si>
    <t>140</t>
  </si>
  <si>
    <t>141</t>
  </si>
  <si>
    <t>142</t>
  </si>
  <si>
    <t>III. Egyéb passzív pénzügyi elszámolások összesen (136+...+139)</t>
  </si>
  <si>
    <t>143</t>
  </si>
  <si>
    <t>F) KÖTELEZETTSÉGEK ÖSSZESEN (109+135+142)</t>
  </si>
  <si>
    <t>144</t>
  </si>
  <si>
    <t>FORRÁSOK ÖSSZESEN (85+101+143)</t>
  </si>
  <si>
    <t>MARTONFA KÖZSÉG ÖNKORMÁNYZAT 2012.évi  könyvviteli mérlege</t>
  </si>
  <si>
    <t>2/2013. (IV.30.) rendelet  1.számú melléklete</t>
  </si>
  <si>
    <t>2/2013. (IV.30.) rendelet  2.számú melléklete</t>
  </si>
  <si>
    <t>MARTONFA KÖZSÉG ÖNKORMÁNYZATÁNAK 2012.ÉVI PÉNZÜGYI MÉRLEGE (ezer Ft-ban)</t>
  </si>
  <si>
    <t>Központosított állami támogatás  (kompenzáció 2011-ről)</t>
  </si>
  <si>
    <t>Adósság konszolidáció</t>
  </si>
  <si>
    <t>Egyéb központi támogatás (rendszeres gyermekvéd.kedv.)</t>
  </si>
  <si>
    <t>Pótlék, bírság</t>
  </si>
  <si>
    <t>Egyéb sajátos bevétel</t>
  </si>
  <si>
    <t>Közgyógyellátás</t>
  </si>
  <si>
    <t>Napelemes rendszer KEOP</t>
  </si>
  <si>
    <t>680001, 680002</t>
  </si>
  <si>
    <t>Riasztórendszer</t>
  </si>
  <si>
    <t>Számítógép</t>
  </si>
  <si>
    <t>Földút felújítás</t>
  </si>
  <si>
    <t>Vízelvezetőárok felújítás</t>
  </si>
  <si>
    <t>Bozótvágó vásárlás</t>
  </si>
  <si>
    <t>2/2013. (IV.30.) rendelet  3.számú melléklete</t>
  </si>
  <si>
    <t>MARTONFA KÖZSÉG ÖNKORMÁNYZAT  2012.ÉVI BESZÁMOLÓJA</t>
  </si>
  <si>
    <t>2/2013. (IV.30.) rendelet  6.számú melléklete</t>
  </si>
  <si>
    <t>2/2013. (IV.30.) rendelet  5.számú melléklete</t>
  </si>
  <si>
    <t>2/2013. (IV.30.) rendelet  4.számú melléklete</t>
  </si>
  <si>
    <t>Közhatalmi bevételek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</si>
</sst>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0.0%"/>
    <numFmt numFmtId="167" formatCode="0.0"/>
    <numFmt numFmtId="168" formatCode="0.0000"/>
    <numFmt numFmtId="169" formatCode="0.000"/>
    <numFmt numFmtId="170" formatCode="0.00000"/>
    <numFmt numFmtId="171" formatCode="#,##0.000"/>
    <numFmt numFmtId="172" formatCode="#,##0.0"/>
    <numFmt numFmtId="173" formatCode="0.0000%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&quot;Ft&quot;;\-#,##0&quot;Ft&quot;"/>
    <numFmt numFmtId="178" formatCode="#,##0&quot;Ft&quot;;[Red]\-#,##0&quot;Ft&quot;"/>
    <numFmt numFmtId="179" formatCode="#,##0.00&quot;Ft&quot;;\-#,##0.00&quot;Ft&quot;"/>
    <numFmt numFmtId="180" formatCode="#,##0.00&quot;Ft&quot;;[Red]\-#,##0.00&quot;Ft&quot;"/>
    <numFmt numFmtId="181" formatCode="_-* #,##0&quot;Ft&quot;_-;\-* #,##0&quot;Ft&quot;_-;_-* &quot;-&quot;&quot;Ft&quot;_-;_-@_-"/>
    <numFmt numFmtId="182" formatCode="_-* #,##0_F_t_-;\-* #,##0_F_t_-;_-* &quot;-&quot;_F_t_-;_-@_-"/>
    <numFmt numFmtId="183" formatCode="_-* #,##0.00&quot;Ft&quot;_-;\-* #,##0.00&quot;Ft&quot;_-;_-* &quot;-&quot;??&quot;Ft&quot;_-;_-@_-"/>
    <numFmt numFmtId="184" formatCode="_-* #,##0.00_F_t_-;\-* #,##0.00_F_t_-;_-* &quot;-&quot;??_F_t_-;_-@_-"/>
    <numFmt numFmtId="185" formatCode="#,##0&quot; Ft&quot;;\-#,##0&quot; Ft&quot;"/>
    <numFmt numFmtId="186" formatCode="#,##0&quot; Ft&quot;;[Red]\-#,##0&quot; Ft&quot;"/>
    <numFmt numFmtId="187" formatCode="#,##0.00&quot; Ft&quot;;\-#,##0.00&quot; Ft&quot;"/>
    <numFmt numFmtId="188" formatCode="#,##0.00&quot; Ft&quot;;[Red]\-#,##0.00&quot; Ft&quot;"/>
    <numFmt numFmtId="189" formatCode="0__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;\-#,##0"/>
    <numFmt numFmtId="199" formatCode="#,##0;[Red]\-#,##0"/>
    <numFmt numFmtId="200" formatCode="#,##0.00;\-#,##0.00"/>
    <numFmt numFmtId="201" formatCode="#,##0.00;[Red]\-#,##0.00"/>
    <numFmt numFmtId="202" formatCode="#\ ?/?"/>
    <numFmt numFmtId="203" formatCode="#\ ??/??"/>
    <numFmt numFmtId="204" formatCode="#,##0_ ;[Red]\-#,##0\ "/>
    <numFmt numFmtId="205" formatCode="#,##0.000_ ;[Red]\-#,##0.000\ "/>
    <numFmt numFmtId="206" formatCode="#,##0.0_)"/>
    <numFmt numFmtId="207" formatCode="#,##0.0;\-#,##0.0"/>
    <numFmt numFmtId="208" formatCode="#,##0.0\ \ "/>
    <numFmt numFmtId="209" formatCode="???,???,???,???,???,??0.0"/>
    <numFmt numFmtId="210" formatCode="#,##0.0\ _F_t;[Red]\-#,##0.0\ _F_t"/>
    <numFmt numFmtId="211" formatCode="General_)"/>
    <numFmt numFmtId="212" formatCode="#,##0_);\(#,##0\)"/>
    <numFmt numFmtId="213" formatCode="0.000000"/>
    <numFmt numFmtId="214" formatCode="mmm/\ d\."/>
    <numFmt numFmtId="215" formatCode="0;[Red]0"/>
    <numFmt numFmtId="216" formatCode="#&quot;+ &quot;??/??"/>
    <numFmt numFmtId="217" formatCode="0_ ;[Red]\-0\ "/>
    <numFmt numFmtId="218" formatCode="0.000%"/>
    <numFmt numFmtId="219" formatCode="m/d"/>
    <numFmt numFmtId="220" formatCode="#,##0&quot; e Ft&quot;"/>
    <numFmt numFmtId="221" formatCode="#,##0_);[Red]\(#,##0\)"/>
    <numFmt numFmtId="222" formatCode="#,##0.00_);[Red]\(#,##0.00\)"/>
    <numFmt numFmtId="223" formatCode="&quot; Ft&quot;#,##0_);[Red]\(&quot; Ft&quot;#,##0\)"/>
    <numFmt numFmtId="224" formatCode="&quot; Ft&quot;#,##0.00_);[Red]\(&quot; Ft&quot;#,##0.00\)"/>
    <numFmt numFmtId="225" formatCode="[$-40E]yyyy\.\ mmmm\ d\."/>
    <numFmt numFmtId="226" formatCode="0000000"/>
    <numFmt numFmtId="227" formatCode="&quot;H-&quot;0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CE"/>
      <family val="0"/>
    </font>
    <font>
      <b/>
      <sz val="10.5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12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MS Sans Serif"/>
      <family val="2"/>
    </font>
    <font>
      <sz val="7"/>
      <name val="Times New Roman CE"/>
      <family val="0"/>
    </font>
    <font>
      <b/>
      <i/>
      <sz val="12"/>
      <name val="MS Sans Serif"/>
      <family val="2"/>
    </font>
    <font>
      <b/>
      <i/>
      <sz val="12"/>
      <name val="Times New Roman"/>
      <family val="1"/>
    </font>
    <font>
      <b/>
      <i/>
      <sz val="11"/>
      <name val="Times New Roman CE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4" borderId="7" applyNumberFormat="0" applyFont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6" borderId="0" applyNumberFormat="0" applyBorder="0" applyAlignment="0" applyProtection="0"/>
    <xf numFmtId="0" fontId="16" fillId="16" borderId="8" applyNumberFormat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28" fillId="0" borderId="0" xfId="0" applyFont="1" applyAlignment="1">
      <alignment/>
    </xf>
    <xf numFmtId="9" fontId="5" fillId="0" borderId="0" xfId="0" applyNumberFormat="1" applyFont="1" applyAlignment="1">
      <alignment/>
    </xf>
    <xf numFmtId="0" fontId="22" fillId="0" borderId="0" xfId="63" applyFont="1">
      <alignment/>
      <protection/>
    </xf>
    <xf numFmtId="0" fontId="22" fillId="0" borderId="0" xfId="63" applyFont="1" applyBorder="1">
      <alignment/>
      <protection/>
    </xf>
    <xf numFmtId="0" fontId="24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>
      <alignment/>
      <protection/>
    </xf>
    <xf numFmtId="0" fontId="31" fillId="0" borderId="0" xfId="65" applyFont="1">
      <alignment/>
      <protection/>
    </xf>
    <xf numFmtId="3" fontId="31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22" fillId="0" borderId="0" xfId="62" applyFont="1">
      <alignment/>
      <protection/>
    </xf>
    <xf numFmtId="0" fontId="22" fillId="0" borderId="0" xfId="61" applyFont="1">
      <alignment/>
      <protection/>
    </xf>
    <xf numFmtId="0" fontId="22" fillId="0" borderId="0" xfId="61" applyFont="1" applyAlignment="1">
      <alignment horizontal="right"/>
      <protection/>
    </xf>
    <xf numFmtId="0" fontId="41" fillId="0" borderId="0" xfId="0" applyFont="1" applyAlignment="1">
      <alignment horizontal="center"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1" fillId="0" borderId="0" xfId="56" applyFont="1">
      <alignment/>
      <protection/>
    </xf>
    <xf numFmtId="0" fontId="32" fillId="0" borderId="0" xfId="56" applyFont="1">
      <alignment/>
      <protection/>
    </xf>
    <xf numFmtId="0" fontId="32" fillId="0" borderId="0" xfId="56" applyFont="1" applyAlignment="1">
      <alignment/>
      <protection/>
    </xf>
    <xf numFmtId="0" fontId="33" fillId="0" borderId="0" xfId="56" applyFont="1">
      <alignment/>
      <protection/>
    </xf>
    <xf numFmtId="0" fontId="31" fillId="0" borderId="0" xfId="56" applyFont="1" applyAlignment="1">
      <alignment horizontal="center"/>
      <protection/>
    </xf>
    <xf numFmtId="0" fontId="31" fillId="0" borderId="0" xfId="56" applyFont="1" applyAlignment="1">
      <alignment horizontal="center"/>
      <protection/>
    </xf>
    <xf numFmtId="3" fontId="31" fillId="0" borderId="0" xfId="56" applyNumberFormat="1" applyFont="1">
      <alignment/>
      <protection/>
    </xf>
    <xf numFmtId="0" fontId="31" fillId="0" borderId="0" xfId="56" applyFont="1">
      <alignment/>
      <protection/>
    </xf>
    <xf numFmtId="3" fontId="31" fillId="0" borderId="0" xfId="56" applyNumberFormat="1" applyFont="1">
      <alignment/>
      <protection/>
    </xf>
    <xf numFmtId="3" fontId="32" fillId="0" borderId="0" xfId="56" applyNumberFormat="1" applyFont="1">
      <alignment/>
      <protection/>
    </xf>
    <xf numFmtId="0" fontId="32" fillId="0" borderId="0" xfId="56" applyFont="1">
      <alignment/>
      <protection/>
    </xf>
    <xf numFmtId="0" fontId="37" fillId="0" borderId="0" xfId="56" applyFont="1">
      <alignment/>
      <protection/>
    </xf>
    <xf numFmtId="3" fontId="35" fillId="0" borderId="0" xfId="56" applyNumberFormat="1" applyFont="1">
      <alignment/>
      <protection/>
    </xf>
    <xf numFmtId="0" fontId="34" fillId="0" borderId="0" xfId="56" applyFont="1">
      <alignment/>
      <protection/>
    </xf>
    <xf numFmtId="3" fontId="36" fillId="0" borderId="0" xfId="56" applyNumberFormat="1" applyFont="1">
      <alignment/>
      <protection/>
    </xf>
    <xf numFmtId="0" fontId="31" fillId="0" borderId="0" xfId="56" applyFont="1" applyAlignment="1">
      <alignment shrinkToFit="1"/>
      <protection/>
    </xf>
    <xf numFmtId="3" fontId="38" fillId="0" borderId="0" xfId="56" applyNumberFormat="1" applyFont="1" applyAlignment="1">
      <alignment wrapText="1" shrinkToFit="1"/>
      <protection/>
    </xf>
    <xf numFmtId="0" fontId="36" fillId="0" borderId="0" xfId="56" applyFont="1" applyAlignment="1">
      <alignment shrinkToFit="1"/>
      <protection/>
    </xf>
    <xf numFmtId="0" fontId="36" fillId="0" borderId="0" xfId="56" applyFont="1">
      <alignment/>
      <protection/>
    </xf>
    <xf numFmtId="0" fontId="39" fillId="0" borderId="0" xfId="56" applyFont="1">
      <alignment/>
      <protection/>
    </xf>
    <xf numFmtId="0" fontId="40" fillId="0" borderId="0" xfId="56" applyFont="1">
      <alignment/>
      <protection/>
    </xf>
    <xf numFmtId="0" fontId="33" fillId="0" borderId="0" xfId="56" applyFont="1">
      <alignment/>
      <protection/>
    </xf>
    <xf numFmtId="3" fontId="40" fillId="0" borderId="0" xfId="56" applyNumberFormat="1" applyFont="1">
      <alignment/>
      <protection/>
    </xf>
    <xf numFmtId="0" fontId="31" fillId="0" borderId="0" xfId="57" applyFont="1">
      <alignment/>
      <protection/>
    </xf>
    <xf numFmtId="0" fontId="35" fillId="0" borderId="0" xfId="56" applyFont="1">
      <alignment/>
      <protection/>
    </xf>
    <xf numFmtId="0" fontId="27" fillId="0" borderId="0" xfId="57">
      <alignment/>
      <protection/>
    </xf>
    <xf numFmtId="0" fontId="22" fillId="0" borderId="0" xfId="57" applyFont="1">
      <alignment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22" fillId="0" borderId="10" xfId="57" applyFont="1" applyBorder="1" applyAlignment="1">
      <alignment horizontal="center" vertical="top" wrapText="1"/>
      <protection/>
    </xf>
    <xf numFmtId="0" fontId="22" fillId="0" borderId="10" xfId="57" applyFont="1" applyBorder="1" applyAlignment="1">
      <alignment horizontal="left" vertical="top" wrapText="1"/>
      <protection/>
    </xf>
    <xf numFmtId="0" fontId="23" fillId="0" borderId="0" xfId="62" applyFont="1" applyAlignment="1">
      <alignment horizontal="left" vertical="center"/>
      <protection/>
    </xf>
    <xf numFmtId="0" fontId="30" fillId="0" borderId="0" xfId="57" applyFont="1">
      <alignment/>
      <protection/>
    </xf>
    <xf numFmtId="0" fontId="30" fillId="0" borderId="0" xfId="57" applyFont="1" applyFill="1">
      <alignment/>
      <protection/>
    </xf>
    <xf numFmtId="0" fontId="30" fillId="0" borderId="0" xfId="57" applyFont="1" applyFill="1" applyAlignment="1">
      <alignment horizontal="center" vertical="top" wrapText="1"/>
      <protection/>
    </xf>
    <xf numFmtId="0" fontId="30" fillId="0" borderId="10" xfId="57" applyFont="1" applyFill="1" applyBorder="1" applyAlignment="1">
      <alignment horizontal="center" vertical="top" wrapText="1"/>
      <protection/>
    </xf>
    <xf numFmtId="0" fontId="30" fillId="0" borderId="10" xfId="57" applyFont="1" applyBorder="1" applyAlignment="1">
      <alignment horizontal="center" vertical="top" wrapText="1"/>
      <protection/>
    </xf>
    <xf numFmtId="0" fontId="30" fillId="0" borderId="10" xfId="57" applyFont="1" applyBorder="1" applyAlignment="1">
      <alignment horizontal="left" vertical="top" wrapText="1"/>
      <protection/>
    </xf>
    <xf numFmtId="3" fontId="30" fillId="0" borderId="10" xfId="57" applyNumberFormat="1" applyFont="1" applyBorder="1" applyAlignment="1">
      <alignment horizontal="right" vertical="top" wrapText="1"/>
      <protection/>
    </xf>
    <xf numFmtId="0" fontId="42" fillId="0" borderId="10" xfId="57" applyFont="1" applyFill="1" applyBorder="1" applyAlignment="1">
      <alignment horizontal="center" vertical="top" wrapText="1"/>
      <protection/>
    </xf>
    <xf numFmtId="3" fontId="42" fillId="0" borderId="10" xfId="57" applyNumberFormat="1" applyFont="1" applyBorder="1" applyAlignment="1">
      <alignment horizontal="right" vertical="top" wrapText="1"/>
      <protection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3" fontId="22" fillId="0" borderId="1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42" fillId="0" borderId="10" xfId="57" applyFont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3" fontId="22" fillId="0" borderId="0" xfId="57" applyNumberFormat="1" applyFont="1" applyAlignment="1">
      <alignment horizontal="right" vertical="top" wrapText="1"/>
      <protection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0" xfId="57" applyNumberFormat="1" applyFont="1" applyAlignment="1">
      <alignment horizontal="right" vertical="top" wrapText="1"/>
      <protection/>
    </xf>
    <xf numFmtId="3" fontId="43" fillId="0" borderId="0" xfId="0" applyNumberFormat="1" applyFont="1" applyAlignment="1">
      <alignment/>
    </xf>
    <xf numFmtId="0" fontId="23" fillId="0" borderId="0" xfId="60" applyFont="1">
      <alignment/>
      <protection/>
    </xf>
    <xf numFmtId="0" fontId="41" fillId="0" borderId="0" xfId="0" applyFont="1" applyAlignment="1">
      <alignment horizontal="center"/>
    </xf>
    <xf numFmtId="0" fontId="32" fillId="0" borderId="0" xfId="56" applyFont="1" applyAlignment="1">
      <alignment horizontal="center"/>
      <protection/>
    </xf>
    <xf numFmtId="0" fontId="23" fillId="0" borderId="0" xfId="62" applyFont="1" applyAlignment="1">
      <alignment horizontal="left" vertical="center"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3" fontId="22" fillId="0" borderId="13" xfId="63" applyNumberFormat="1" applyFont="1" applyBorder="1">
      <alignment/>
      <protection/>
    </xf>
    <xf numFmtId="0" fontId="22" fillId="0" borderId="13" xfId="63" applyFont="1" applyBorder="1">
      <alignment/>
      <protection/>
    </xf>
    <xf numFmtId="0" fontId="22" fillId="0" borderId="14" xfId="63" applyFont="1" applyBorder="1">
      <alignment/>
      <protection/>
    </xf>
    <xf numFmtId="0" fontId="22" fillId="0" borderId="15" xfId="63" applyFont="1" applyBorder="1">
      <alignment/>
      <protection/>
    </xf>
    <xf numFmtId="0" fontId="22" fillId="0" borderId="10" xfId="63" applyFont="1" applyBorder="1">
      <alignment/>
      <protection/>
    </xf>
    <xf numFmtId="3" fontId="22" fillId="0" borderId="16" xfId="63" applyNumberFormat="1" applyFont="1" applyBorder="1">
      <alignment/>
      <protection/>
    </xf>
    <xf numFmtId="3" fontId="22" fillId="0" borderId="17" xfId="63" applyNumberFormat="1" applyFont="1" applyBorder="1">
      <alignment/>
      <protection/>
    </xf>
    <xf numFmtId="3" fontId="22" fillId="0" borderId="18" xfId="63" applyNumberFormat="1" applyFont="1" applyBorder="1">
      <alignment/>
      <protection/>
    </xf>
    <xf numFmtId="0" fontId="22" fillId="0" borderId="19" xfId="63" applyFont="1" applyBorder="1">
      <alignment/>
      <protection/>
    </xf>
    <xf numFmtId="0" fontId="22" fillId="0" borderId="20" xfId="63" applyFont="1" applyBorder="1">
      <alignment/>
      <protection/>
    </xf>
    <xf numFmtId="0" fontId="22" fillId="0" borderId="21" xfId="63" applyFont="1" applyBorder="1" applyAlignment="1">
      <alignment horizontal="center" vertical="center"/>
      <protection/>
    </xf>
    <xf numFmtId="0" fontId="22" fillId="0" borderId="22" xfId="63" applyFont="1" applyBorder="1" applyAlignment="1">
      <alignment horizontal="center" vertical="center"/>
      <protection/>
    </xf>
    <xf numFmtId="0" fontId="22" fillId="0" borderId="23" xfId="63" applyFont="1" applyBorder="1" applyAlignment="1">
      <alignment horizontal="center" vertical="center"/>
      <protection/>
    </xf>
    <xf numFmtId="0" fontId="22" fillId="0" borderId="24" xfId="63" applyFont="1" applyBorder="1" applyAlignment="1">
      <alignment horizontal="center" vertical="center"/>
      <protection/>
    </xf>
    <xf numFmtId="0" fontId="22" fillId="0" borderId="25" xfId="63" applyFont="1" applyBorder="1" applyAlignment="1">
      <alignment horizontal="center" vertical="center"/>
      <protection/>
    </xf>
    <xf numFmtId="0" fontId="22" fillId="0" borderId="26" xfId="63" applyFont="1" applyBorder="1" applyAlignment="1">
      <alignment horizontal="center" vertical="center"/>
      <protection/>
    </xf>
    <xf numFmtId="0" fontId="30" fillId="0" borderId="27" xfId="63" applyFont="1" applyBorder="1" applyAlignment="1">
      <alignment horizontal="center" vertical="center"/>
      <protection/>
    </xf>
    <xf numFmtId="0" fontId="30" fillId="0" borderId="25" xfId="63" applyFont="1" applyBorder="1" applyAlignment="1">
      <alignment horizontal="center" vertical="center"/>
      <protection/>
    </xf>
    <xf numFmtId="0" fontId="30" fillId="0" borderId="26" xfId="63" applyFont="1" applyBorder="1" applyAlignment="1">
      <alignment horizontal="center" vertical="center"/>
      <protection/>
    </xf>
    <xf numFmtId="3" fontId="22" fillId="0" borderId="12" xfId="63" applyNumberFormat="1" applyFont="1" applyBorder="1">
      <alignment/>
      <protection/>
    </xf>
    <xf numFmtId="0" fontId="22" fillId="0" borderId="28" xfId="63" applyFont="1" applyBorder="1">
      <alignment/>
      <protection/>
    </xf>
    <xf numFmtId="0" fontId="30" fillId="0" borderId="16" xfId="63" applyFont="1" applyBorder="1" applyAlignment="1">
      <alignment horizontal="center" vertical="center"/>
      <protection/>
    </xf>
    <xf numFmtId="0" fontId="30" fillId="0" borderId="29" xfId="63" applyFont="1" applyBorder="1" applyAlignment="1">
      <alignment horizontal="center" vertical="center"/>
      <protection/>
    </xf>
    <xf numFmtId="0" fontId="30" fillId="0" borderId="17" xfId="63" applyFont="1" applyBorder="1" applyAlignment="1">
      <alignment horizontal="center" vertical="center"/>
      <protection/>
    </xf>
    <xf numFmtId="0" fontId="30" fillId="0" borderId="18" xfId="63" applyFont="1" applyBorder="1" applyAlignment="1">
      <alignment horizontal="center" vertical="center"/>
      <protection/>
    </xf>
    <xf numFmtId="0" fontId="30" fillId="0" borderId="24" xfId="63" applyFont="1" applyBorder="1" applyAlignment="1">
      <alignment horizontal="center" vertical="center"/>
      <protection/>
    </xf>
    <xf numFmtId="0" fontId="30" fillId="0" borderId="30" xfId="63" applyFont="1" applyBorder="1" applyAlignment="1">
      <alignment horizontal="center" vertical="center"/>
      <protection/>
    </xf>
    <xf numFmtId="0" fontId="22" fillId="0" borderId="21" xfId="63" applyFont="1" applyBorder="1" applyAlignment="1">
      <alignment horizontal="center" vertical="center" wrapText="1"/>
      <protection/>
    </xf>
    <xf numFmtId="0" fontId="22" fillId="0" borderId="22" xfId="63" applyFont="1" applyBorder="1" applyAlignment="1">
      <alignment horizontal="center" vertical="center" wrapText="1"/>
      <protection/>
    </xf>
    <xf numFmtId="0" fontId="22" fillId="0" borderId="31" xfId="63" applyFont="1" applyBorder="1" applyAlignment="1">
      <alignment horizontal="center" vertical="center" wrapText="1"/>
      <protection/>
    </xf>
    <xf numFmtId="0" fontId="22" fillId="0" borderId="0" xfId="63" applyFont="1" applyBorder="1" applyAlignment="1">
      <alignment horizontal="center" vertical="center" wrapText="1"/>
      <protection/>
    </xf>
    <xf numFmtId="0" fontId="22" fillId="0" borderId="24" xfId="63" applyFont="1" applyBorder="1" applyAlignment="1">
      <alignment horizontal="center" vertical="center" wrapText="1"/>
      <protection/>
    </xf>
    <xf numFmtId="0" fontId="22" fillId="0" borderId="25" xfId="63" applyFont="1" applyBorder="1" applyAlignment="1">
      <alignment horizontal="center" vertical="center" wrapText="1"/>
      <protection/>
    </xf>
    <xf numFmtId="0" fontId="30" fillId="0" borderId="32" xfId="63" applyFont="1" applyBorder="1" applyAlignment="1">
      <alignment horizontal="center" vertical="center"/>
      <protection/>
    </xf>
    <xf numFmtId="0" fontId="30" fillId="0" borderId="21" xfId="63" applyFont="1" applyBorder="1" applyAlignment="1">
      <alignment horizontal="center" vertical="center" wrapText="1"/>
      <protection/>
    </xf>
    <xf numFmtId="0" fontId="30" fillId="0" borderId="22" xfId="63" applyFont="1" applyBorder="1" applyAlignment="1">
      <alignment horizontal="center" vertical="center" wrapText="1"/>
      <protection/>
    </xf>
    <xf numFmtId="0" fontId="30" fillId="0" borderId="23" xfId="63" applyFont="1" applyBorder="1" applyAlignment="1">
      <alignment horizontal="center" vertical="center" wrapText="1"/>
      <protection/>
    </xf>
    <xf numFmtId="0" fontId="30" fillId="0" borderId="24" xfId="63" applyFont="1" applyBorder="1" applyAlignment="1">
      <alignment horizontal="center" vertical="center" wrapText="1"/>
      <protection/>
    </xf>
    <xf numFmtId="0" fontId="30" fillId="0" borderId="25" xfId="63" applyFont="1" applyBorder="1" applyAlignment="1">
      <alignment horizontal="center" vertical="center" wrapText="1"/>
      <protection/>
    </xf>
    <xf numFmtId="0" fontId="30" fillId="0" borderId="26" xfId="63" applyFont="1" applyBorder="1" applyAlignment="1">
      <alignment horizontal="center" vertical="center" wrapText="1"/>
      <protection/>
    </xf>
    <xf numFmtId="0" fontId="23" fillId="0" borderId="0" xfId="63" applyFont="1" applyAlignment="1">
      <alignment horizontal="center" vertical="center" wrapText="1"/>
      <protection/>
    </xf>
    <xf numFmtId="0" fontId="24" fillId="0" borderId="0" xfId="63" applyFont="1" applyBorder="1" applyAlignment="1">
      <alignment horizontal="right"/>
      <protection/>
    </xf>
    <xf numFmtId="0" fontId="22" fillId="0" borderId="32" xfId="63" applyFont="1" applyBorder="1" applyAlignment="1">
      <alignment horizontal="center" vertical="center"/>
      <protection/>
    </xf>
    <xf numFmtId="0" fontId="22" fillId="0" borderId="17" xfId="63" applyFont="1" applyBorder="1" applyAlignment="1">
      <alignment horizontal="center" vertical="center"/>
      <protection/>
    </xf>
    <xf numFmtId="0" fontId="22" fillId="0" borderId="29" xfId="63" applyFont="1" applyBorder="1" applyAlignment="1">
      <alignment horizontal="center" vertical="center"/>
      <protection/>
    </xf>
    <xf numFmtId="0" fontId="22" fillId="0" borderId="33" xfId="63" applyFont="1" applyBorder="1" applyAlignment="1">
      <alignment horizontal="center" vertical="center" wrapText="1"/>
      <protection/>
    </xf>
    <xf numFmtId="0" fontId="22" fillId="0" borderId="23" xfId="63" applyFont="1" applyBorder="1" applyAlignment="1">
      <alignment horizontal="center" vertical="center" wrapText="1"/>
      <protection/>
    </xf>
    <xf numFmtId="0" fontId="22" fillId="0" borderId="27" xfId="63" applyFont="1" applyBorder="1" applyAlignment="1">
      <alignment horizontal="center" vertical="center" wrapText="1"/>
      <protection/>
    </xf>
    <xf numFmtId="0" fontId="22" fillId="0" borderId="26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 vertical="center"/>
      <protection/>
    </xf>
    <xf numFmtId="0" fontId="22" fillId="0" borderId="18" xfId="63" applyFont="1" applyBorder="1" applyAlignment="1">
      <alignment horizontal="center" vertical="center"/>
      <protection/>
    </xf>
    <xf numFmtId="0" fontId="23" fillId="0" borderId="34" xfId="63" applyFont="1" applyBorder="1" applyAlignment="1">
      <alignment vertical="center"/>
      <protection/>
    </xf>
    <xf numFmtId="0" fontId="23" fillId="18" borderId="35" xfId="63" applyFont="1" applyFill="1" applyBorder="1" applyAlignment="1">
      <alignment vertical="center"/>
      <protection/>
    </xf>
    <xf numFmtId="0" fontId="23" fillId="18" borderId="36" xfId="63" applyFont="1" applyFill="1" applyBorder="1" applyAlignment="1">
      <alignment vertical="center"/>
      <protection/>
    </xf>
    <xf numFmtId="3" fontId="23" fillId="18" borderId="37" xfId="63" applyNumberFormat="1" applyFont="1" applyFill="1" applyBorder="1" applyAlignment="1">
      <alignment vertical="center"/>
      <protection/>
    </xf>
    <xf numFmtId="3" fontId="23" fillId="18" borderId="38" xfId="63" applyNumberFormat="1" applyFont="1" applyFill="1" applyBorder="1" applyAlignment="1">
      <alignment vertical="center"/>
      <protection/>
    </xf>
    <xf numFmtId="3" fontId="23" fillId="18" borderId="39" xfId="63" applyNumberFormat="1" applyFont="1" applyFill="1" applyBorder="1" applyAlignment="1">
      <alignment vertical="center"/>
      <protection/>
    </xf>
    <xf numFmtId="3" fontId="23" fillId="18" borderId="40" xfId="63" applyNumberFormat="1" applyFont="1" applyFill="1" applyBorder="1" applyAlignment="1">
      <alignment vertical="center"/>
      <protection/>
    </xf>
    <xf numFmtId="0" fontId="23" fillId="18" borderId="41" xfId="63" applyFont="1" applyFill="1" applyBorder="1" applyAlignment="1">
      <alignment vertical="center"/>
      <protection/>
    </xf>
    <xf numFmtId="3" fontId="23" fillId="18" borderId="42" xfId="63" applyNumberFormat="1" applyFont="1" applyFill="1" applyBorder="1" applyAlignment="1">
      <alignment vertical="center"/>
      <protection/>
    </xf>
    <xf numFmtId="0" fontId="23" fillId="0" borderId="0" xfId="57" applyFont="1" applyFill="1" applyAlignment="1">
      <alignment horizontal="left" vertical="top" wrapText="1"/>
      <protection/>
    </xf>
    <xf numFmtId="0" fontId="23" fillId="0" borderId="0" xfId="57" applyFont="1" applyFill="1" applyAlignment="1">
      <alignment horizontal="left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_Mfa 2010.évi beszámoló" xfId="58"/>
    <cellStyle name="Normál 3" xfId="59"/>
    <cellStyle name="Normál_01urlap" xfId="60"/>
    <cellStyle name="Normál_01urlap_Emecske zárszámadás 2010 mellékletek" xfId="61"/>
    <cellStyle name="Normál_29urlap" xfId="62"/>
    <cellStyle name="Normál_Apátvarasd" xfId="63"/>
    <cellStyle name="Normal_KARSZJ3" xfId="64"/>
    <cellStyle name="Normál_Pvátcs2000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&#252;2005\Besz&#225;mol&#243;\Elsz&#225;mol&#225;s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mhiv-c6e67b038\C\P&#233;&#252;2004\Kvet&#233;s2004\Pv&#225;rad\Kvmunk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&#252;2004\Kvet&#233;s2004\Pv&#225;rad\Kvmunk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&#233;ter\c\P&#233;&#252;2005\Besz&#225;mol&#243;\Elsz&#225;mol&#225;s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&#252;2009\K&#246;lts&#233;gvet&#233;s\Koncepci&#243;\P&#233;csv&#225;radi,200046,tkt,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écsvárad"/>
      <sheetName val="Lovászhetény"/>
      <sheetName val="Erdősmecske"/>
      <sheetName val="Zengővárkony"/>
      <sheetName val="normatív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észl bevétel (2)"/>
      <sheetName val="Törzsbevétel"/>
      <sheetName val="Törzskiadás"/>
      <sheetName val="Zengőalja"/>
      <sheetName val="Zaljatörzs"/>
      <sheetName val="költségfelosztás  (2)"/>
      <sheetName val="Ügyelet "/>
      <sheetName val="Ügyelet  (2)"/>
      <sheetName val="Ügyelet  (3)"/>
      <sheetName val="Ügyelet  (4)"/>
      <sheetName val="Cigkv2004"/>
      <sheetName val="Cigkv2003"/>
      <sheetName val="költségfelosztá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szl bevétel (2)"/>
      <sheetName val="Törzsbevétel"/>
      <sheetName val="Törzskiadás"/>
      <sheetName val="Zengőalja"/>
      <sheetName val="Zaljatörzs"/>
      <sheetName val="költségfelosztás  (2)"/>
      <sheetName val="Ügyelet "/>
      <sheetName val="Ügyelet  (2)"/>
      <sheetName val="Ügyelet  (3)"/>
      <sheetName val="Ügyelet  (4)"/>
      <sheetName val="Cigkv2004"/>
      <sheetName val="Cigkv2003"/>
      <sheetName val="költségfelosztás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écsvárad"/>
      <sheetName val="Lovászhetény"/>
      <sheetName val="Erdősmecske"/>
      <sheetName val="Zengővárkony"/>
      <sheetName val="normatív 2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PageLayoutView="0" workbookViewId="0" topLeftCell="A1">
      <pane ySplit="3" topLeftCell="A64" activePane="bottomLeft" state="frozen"/>
      <selection pane="topLeft" activeCell="A1" sqref="A1:F1"/>
      <selection pane="bottomLeft" activeCell="B81" sqref="B81"/>
    </sheetView>
  </sheetViews>
  <sheetFormatPr defaultColWidth="9.140625" defaultRowHeight="17.25" customHeight="1"/>
  <cols>
    <col min="1" max="1" width="8.140625" style="50" customWidth="1"/>
    <col min="2" max="2" width="78.00390625" style="50" customWidth="1"/>
    <col min="3" max="3" width="14.57421875" style="50" customWidth="1"/>
    <col min="4" max="4" width="13.57421875" style="50" customWidth="1"/>
    <col min="5" max="16384" width="9.140625" style="50" customWidth="1"/>
  </cols>
  <sheetData>
    <row r="1" spans="1:13" ht="17.25" customHeight="1">
      <c r="A1" s="2" t="s">
        <v>492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</row>
    <row r="2" spans="1:13" ht="17.25" customHeight="1">
      <c r="A2" s="79" t="s">
        <v>491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4" ht="29.25" customHeight="1">
      <c r="A3" s="51"/>
      <c r="B3" s="51" t="s">
        <v>90</v>
      </c>
      <c r="C3" s="51" t="s">
        <v>203</v>
      </c>
      <c r="D3" s="51" t="s">
        <v>204</v>
      </c>
    </row>
    <row r="4" spans="1:4" ht="17.25" customHeight="1">
      <c r="A4" s="64" t="s">
        <v>205</v>
      </c>
      <c r="B4" s="65" t="s">
        <v>52</v>
      </c>
      <c r="C4" s="66"/>
      <c r="D4" s="66"/>
    </row>
    <row r="5" spans="1:4" ht="15" customHeight="1">
      <c r="A5" s="67" t="s">
        <v>172</v>
      </c>
      <c r="B5" s="68" t="s">
        <v>385</v>
      </c>
      <c r="C5" s="69">
        <v>0</v>
      </c>
      <c r="D5" s="69">
        <v>0</v>
      </c>
    </row>
    <row r="6" spans="1:4" ht="15" customHeight="1">
      <c r="A6" s="67" t="s">
        <v>173</v>
      </c>
      <c r="B6" s="68" t="s">
        <v>386</v>
      </c>
      <c r="C6" s="69">
        <v>0</v>
      </c>
      <c r="D6" s="69">
        <v>0</v>
      </c>
    </row>
    <row r="7" spans="1:4" ht="15" customHeight="1">
      <c r="A7" s="67" t="s">
        <v>174</v>
      </c>
      <c r="B7" s="68" t="s">
        <v>387</v>
      </c>
      <c r="C7" s="69">
        <v>0</v>
      </c>
      <c r="D7" s="69">
        <v>0</v>
      </c>
    </row>
    <row r="8" spans="1:4" ht="15" customHeight="1">
      <c r="A8" s="67" t="s">
        <v>175</v>
      </c>
      <c r="B8" s="68" t="s">
        <v>388</v>
      </c>
      <c r="C8" s="69">
        <v>432</v>
      </c>
      <c r="D8" s="69">
        <v>168</v>
      </c>
    </row>
    <row r="9" spans="1:4" ht="15" customHeight="1">
      <c r="A9" s="67" t="s">
        <v>176</v>
      </c>
      <c r="B9" s="68" t="s">
        <v>389</v>
      </c>
      <c r="C9" s="69">
        <v>0</v>
      </c>
      <c r="D9" s="69">
        <v>0</v>
      </c>
    </row>
    <row r="10" spans="1:4" ht="15" customHeight="1">
      <c r="A10" s="67" t="s">
        <v>177</v>
      </c>
      <c r="B10" s="68" t="s">
        <v>390</v>
      </c>
      <c r="C10" s="69">
        <v>0</v>
      </c>
      <c r="D10" s="69">
        <v>0</v>
      </c>
    </row>
    <row r="11" spans="1:4" ht="15" customHeight="1">
      <c r="A11" s="64" t="s">
        <v>178</v>
      </c>
      <c r="B11" s="65" t="s">
        <v>206</v>
      </c>
      <c r="C11" s="70">
        <v>432</v>
      </c>
      <c r="D11" s="70">
        <v>168</v>
      </c>
    </row>
    <row r="12" spans="1:4" ht="15" customHeight="1">
      <c r="A12" s="67" t="s">
        <v>179</v>
      </c>
      <c r="B12" s="68" t="s">
        <v>391</v>
      </c>
      <c r="C12" s="69">
        <v>61971</v>
      </c>
      <c r="D12" s="69">
        <v>61577</v>
      </c>
    </row>
    <row r="13" spans="1:4" ht="15" customHeight="1">
      <c r="A13" s="67" t="s">
        <v>180</v>
      </c>
      <c r="B13" s="68" t="s">
        <v>392</v>
      </c>
      <c r="C13" s="69">
        <v>1313</v>
      </c>
      <c r="D13" s="69">
        <v>1384</v>
      </c>
    </row>
    <row r="14" spans="1:4" ht="15" customHeight="1">
      <c r="A14" s="67" t="s">
        <v>207</v>
      </c>
      <c r="B14" s="68" t="s">
        <v>393</v>
      </c>
      <c r="C14" s="69">
        <v>3059</v>
      </c>
      <c r="D14" s="69">
        <v>1481</v>
      </c>
    </row>
    <row r="15" spans="1:4" ht="15" customHeight="1">
      <c r="A15" s="67" t="s">
        <v>208</v>
      </c>
      <c r="B15" s="68" t="s">
        <v>394</v>
      </c>
      <c r="C15" s="69">
        <v>0</v>
      </c>
      <c r="D15" s="69">
        <v>0</v>
      </c>
    </row>
    <row r="16" spans="1:4" ht="15" customHeight="1">
      <c r="A16" s="67" t="s">
        <v>209</v>
      </c>
      <c r="B16" s="68" t="s">
        <v>395</v>
      </c>
      <c r="C16" s="69">
        <v>161</v>
      </c>
      <c r="D16" s="69">
        <v>0</v>
      </c>
    </row>
    <row r="17" spans="1:4" ht="15" customHeight="1">
      <c r="A17" s="67" t="s">
        <v>210</v>
      </c>
      <c r="B17" s="68" t="s">
        <v>396</v>
      </c>
      <c r="C17" s="69">
        <v>0</v>
      </c>
      <c r="D17" s="69">
        <v>0</v>
      </c>
    </row>
    <row r="18" spans="1:4" ht="15" customHeight="1">
      <c r="A18" s="67" t="s">
        <v>211</v>
      </c>
      <c r="B18" s="68" t="s">
        <v>397</v>
      </c>
      <c r="C18" s="69">
        <v>0</v>
      </c>
      <c r="D18" s="69">
        <v>0</v>
      </c>
    </row>
    <row r="19" spans="1:4" ht="15" customHeight="1">
      <c r="A19" s="67" t="s">
        <v>212</v>
      </c>
      <c r="B19" s="68" t="s">
        <v>398</v>
      </c>
      <c r="C19" s="69">
        <v>0</v>
      </c>
      <c r="D19" s="69">
        <v>0</v>
      </c>
    </row>
    <row r="20" spans="1:4" ht="15" customHeight="1">
      <c r="A20" s="64" t="s">
        <v>213</v>
      </c>
      <c r="B20" s="65" t="s">
        <v>214</v>
      </c>
      <c r="C20" s="70">
        <v>66504</v>
      </c>
      <c r="D20" s="70">
        <v>64442</v>
      </c>
    </row>
    <row r="21" spans="1:4" ht="15" customHeight="1">
      <c r="A21" s="67" t="s">
        <v>215</v>
      </c>
      <c r="B21" s="68" t="s">
        <v>114</v>
      </c>
      <c r="C21" s="69">
        <v>290</v>
      </c>
      <c r="D21" s="69">
        <v>290</v>
      </c>
    </row>
    <row r="22" spans="1:4" ht="15" customHeight="1">
      <c r="A22" s="67" t="s">
        <v>216</v>
      </c>
      <c r="B22" s="68" t="s">
        <v>399</v>
      </c>
      <c r="C22" s="69">
        <v>0</v>
      </c>
      <c r="D22" s="69">
        <v>0</v>
      </c>
    </row>
    <row r="23" spans="1:4" ht="15" customHeight="1">
      <c r="A23" s="67" t="s">
        <v>217</v>
      </c>
      <c r="B23" s="68" t="s">
        <v>400</v>
      </c>
      <c r="C23" s="69">
        <v>0</v>
      </c>
      <c r="D23" s="69">
        <v>0</v>
      </c>
    </row>
    <row r="24" spans="1:4" ht="15" customHeight="1">
      <c r="A24" s="67" t="s">
        <v>218</v>
      </c>
      <c r="B24" s="68" t="s">
        <v>219</v>
      </c>
      <c r="C24" s="69">
        <v>0</v>
      </c>
      <c r="D24" s="69">
        <v>0</v>
      </c>
    </row>
    <row r="25" spans="1:4" ht="15" customHeight="1">
      <c r="A25" s="67" t="s">
        <v>220</v>
      </c>
      <c r="B25" s="68" t="s">
        <v>401</v>
      </c>
      <c r="C25" s="69">
        <v>0</v>
      </c>
      <c r="D25" s="69">
        <v>0</v>
      </c>
    </row>
    <row r="26" spans="1:4" ht="15" customHeight="1">
      <c r="A26" s="67" t="s">
        <v>221</v>
      </c>
      <c r="B26" s="68" t="s">
        <v>402</v>
      </c>
      <c r="C26" s="69">
        <v>0</v>
      </c>
      <c r="D26" s="69">
        <v>0</v>
      </c>
    </row>
    <row r="27" spans="1:4" ht="15" customHeight="1">
      <c r="A27" s="67" t="s">
        <v>222</v>
      </c>
      <c r="B27" s="68" t="s">
        <v>403</v>
      </c>
      <c r="C27" s="69">
        <v>0</v>
      </c>
      <c r="D27" s="69">
        <v>0</v>
      </c>
    </row>
    <row r="28" spans="1:4" ht="15" customHeight="1">
      <c r="A28" s="67" t="s">
        <v>223</v>
      </c>
      <c r="B28" s="68" t="s">
        <v>404</v>
      </c>
      <c r="C28" s="69">
        <v>0</v>
      </c>
      <c r="D28" s="69">
        <v>0</v>
      </c>
    </row>
    <row r="29" spans="1:4" ht="15" customHeight="1">
      <c r="A29" s="67" t="s">
        <v>224</v>
      </c>
      <c r="B29" s="68" t="s">
        <v>405</v>
      </c>
      <c r="C29" s="69">
        <v>0</v>
      </c>
      <c r="D29" s="69">
        <v>0</v>
      </c>
    </row>
    <row r="30" spans="1:4" ht="15" customHeight="1">
      <c r="A30" s="64" t="s">
        <v>225</v>
      </c>
      <c r="B30" s="65" t="s">
        <v>406</v>
      </c>
      <c r="C30" s="70">
        <v>290</v>
      </c>
      <c r="D30" s="70">
        <v>290</v>
      </c>
    </row>
    <row r="31" spans="1:4" ht="15" customHeight="1">
      <c r="A31" s="67" t="s">
        <v>226</v>
      </c>
      <c r="B31" s="68" t="s">
        <v>407</v>
      </c>
      <c r="C31" s="69">
        <v>0</v>
      </c>
      <c r="D31" s="69">
        <v>767</v>
      </c>
    </row>
    <row r="32" spans="1:4" ht="15" customHeight="1">
      <c r="A32" s="67" t="s">
        <v>227</v>
      </c>
      <c r="B32" s="68" t="s">
        <v>408</v>
      </c>
      <c r="C32" s="69">
        <v>0</v>
      </c>
      <c r="D32" s="69">
        <v>0</v>
      </c>
    </row>
    <row r="33" spans="1:4" ht="15" customHeight="1">
      <c r="A33" s="67" t="s">
        <v>228</v>
      </c>
      <c r="B33" s="68" t="s">
        <v>409</v>
      </c>
      <c r="C33" s="69">
        <v>0</v>
      </c>
      <c r="D33" s="69">
        <v>0</v>
      </c>
    </row>
    <row r="34" spans="1:4" ht="15" customHeight="1">
      <c r="A34" s="67" t="s">
        <v>229</v>
      </c>
      <c r="B34" s="68" t="s">
        <v>410</v>
      </c>
      <c r="C34" s="69">
        <v>0</v>
      </c>
      <c r="D34" s="69">
        <v>0</v>
      </c>
    </row>
    <row r="35" spans="1:4" ht="15" customHeight="1">
      <c r="A35" s="67" t="s">
        <v>230</v>
      </c>
      <c r="B35" s="68" t="s">
        <v>55</v>
      </c>
      <c r="C35" s="69">
        <v>0</v>
      </c>
      <c r="D35" s="69">
        <v>0</v>
      </c>
    </row>
    <row r="36" spans="1:4" ht="15" customHeight="1">
      <c r="A36" s="64" t="s">
        <v>231</v>
      </c>
      <c r="B36" s="65" t="s">
        <v>411</v>
      </c>
      <c r="C36" s="70">
        <v>0</v>
      </c>
      <c r="D36" s="70">
        <v>767</v>
      </c>
    </row>
    <row r="37" spans="1:4" ht="15" customHeight="1">
      <c r="A37" s="64" t="s">
        <v>232</v>
      </c>
      <c r="B37" s="65" t="s">
        <v>412</v>
      </c>
      <c r="C37" s="70">
        <v>67226</v>
      </c>
      <c r="D37" s="70">
        <v>65667</v>
      </c>
    </row>
    <row r="38" spans="1:4" ht="15" customHeight="1">
      <c r="A38" s="67" t="s">
        <v>233</v>
      </c>
      <c r="B38" s="68" t="s">
        <v>56</v>
      </c>
      <c r="C38" s="69">
        <v>0</v>
      </c>
      <c r="D38" s="69">
        <v>0</v>
      </c>
    </row>
    <row r="39" spans="1:4" ht="15" customHeight="1">
      <c r="A39" s="67" t="s">
        <v>234</v>
      </c>
      <c r="B39" s="68" t="s">
        <v>413</v>
      </c>
      <c r="C39" s="69">
        <v>0</v>
      </c>
      <c r="D39" s="69">
        <v>0</v>
      </c>
    </row>
    <row r="40" spans="1:4" ht="15" customHeight="1">
      <c r="A40" s="67" t="s">
        <v>235</v>
      </c>
      <c r="B40" s="68" t="s">
        <v>414</v>
      </c>
      <c r="C40" s="69">
        <v>0</v>
      </c>
      <c r="D40" s="69">
        <v>0</v>
      </c>
    </row>
    <row r="41" spans="1:4" ht="15" customHeight="1">
      <c r="A41" s="67" t="s">
        <v>236</v>
      </c>
      <c r="B41" s="68" t="s">
        <v>415</v>
      </c>
      <c r="C41" s="69">
        <v>0</v>
      </c>
      <c r="D41" s="69">
        <v>0</v>
      </c>
    </row>
    <row r="42" spans="1:4" ht="15" customHeight="1">
      <c r="A42" s="67" t="s">
        <v>237</v>
      </c>
      <c r="B42" s="68" t="s">
        <v>416</v>
      </c>
      <c r="C42" s="69">
        <v>0</v>
      </c>
      <c r="D42" s="69">
        <v>0</v>
      </c>
    </row>
    <row r="43" spans="1:4" ht="15" customHeight="1">
      <c r="A43" s="67" t="s">
        <v>238</v>
      </c>
      <c r="B43" s="68" t="s">
        <v>417</v>
      </c>
      <c r="C43" s="69">
        <v>0</v>
      </c>
      <c r="D43" s="69">
        <v>0</v>
      </c>
    </row>
    <row r="44" spans="1:4" ht="15" customHeight="1">
      <c r="A44" s="64" t="s">
        <v>239</v>
      </c>
      <c r="B44" s="65" t="s">
        <v>418</v>
      </c>
      <c r="C44" s="70">
        <v>0</v>
      </c>
      <c r="D44" s="70">
        <v>0</v>
      </c>
    </row>
    <row r="45" spans="1:4" ht="15" customHeight="1">
      <c r="A45" s="67" t="s">
        <v>240</v>
      </c>
      <c r="B45" s="68" t="s">
        <v>57</v>
      </c>
      <c r="C45" s="69">
        <v>0</v>
      </c>
      <c r="D45" s="69">
        <v>0</v>
      </c>
    </row>
    <row r="46" spans="1:4" ht="15" customHeight="1">
      <c r="A46" s="67" t="s">
        <v>241</v>
      </c>
      <c r="B46" s="68" t="s">
        <v>419</v>
      </c>
      <c r="C46" s="69">
        <v>1162</v>
      </c>
      <c r="D46" s="69">
        <v>1115</v>
      </c>
    </row>
    <row r="47" spans="1:4" ht="15" customHeight="1">
      <c r="A47" s="67" t="s">
        <v>242</v>
      </c>
      <c r="B47" s="68" t="s">
        <v>420</v>
      </c>
      <c r="C47" s="69">
        <v>0</v>
      </c>
      <c r="D47" s="69">
        <v>0</v>
      </c>
    </row>
    <row r="48" spans="1:4" ht="15" customHeight="1">
      <c r="A48" s="67" t="s">
        <v>243</v>
      </c>
      <c r="B48" s="68" t="s">
        <v>59</v>
      </c>
      <c r="C48" s="69">
        <v>0</v>
      </c>
      <c r="D48" s="69">
        <v>0</v>
      </c>
    </row>
    <row r="49" spans="1:4" ht="15" customHeight="1">
      <c r="A49" s="67" t="s">
        <v>244</v>
      </c>
      <c r="B49" s="68" t="s">
        <v>58</v>
      </c>
      <c r="C49" s="69">
        <v>0</v>
      </c>
      <c r="D49" s="69">
        <v>0</v>
      </c>
    </row>
    <row r="50" spans="1:4" ht="15" customHeight="1">
      <c r="A50" s="67" t="s">
        <v>245</v>
      </c>
      <c r="B50" s="68" t="s">
        <v>421</v>
      </c>
      <c r="C50" s="69">
        <v>0</v>
      </c>
      <c r="D50" s="69">
        <v>0</v>
      </c>
    </row>
    <row r="51" spans="1:4" ht="15" customHeight="1">
      <c r="A51" s="67" t="s">
        <v>246</v>
      </c>
      <c r="B51" s="68" t="s">
        <v>182</v>
      </c>
      <c r="C51" s="69">
        <v>0</v>
      </c>
      <c r="D51" s="69">
        <v>0</v>
      </c>
    </row>
    <row r="52" spans="1:4" ht="15" customHeight="1">
      <c r="A52" s="67" t="s">
        <v>247</v>
      </c>
      <c r="B52" s="68" t="s">
        <v>422</v>
      </c>
      <c r="C52" s="69">
        <v>0</v>
      </c>
      <c r="D52" s="69">
        <v>0</v>
      </c>
    </row>
    <row r="53" spans="1:4" ht="15" customHeight="1">
      <c r="A53" s="67" t="s">
        <v>248</v>
      </c>
      <c r="B53" s="68" t="s">
        <v>60</v>
      </c>
      <c r="C53" s="69">
        <v>0</v>
      </c>
      <c r="D53" s="69">
        <v>0</v>
      </c>
    </row>
    <row r="54" spans="1:4" ht="15" customHeight="1">
      <c r="A54" s="67" t="s">
        <v>249</v>
      </c>
      <c r="B54" s="68" t="s">
        <v>423</v>
      </c>
      <c r="C54" s="69">
        <v>0</v>
      </c>
      <c r="D54" s="69">
        <v>0</v>
      </c>
    </row>
    <row r="55" spans="1:4" ht="15" customHeight="1">
      <c r="A55" s="67" t="s">
        <v>250</v>
      </c>
      <c r="B55" s="68" t="s">
        <v>181</v>
      </c>
      <c r="C55" s="69">
        <v>0</v>
      </c>
      <c r="D55" s="69">
        <v>0</v>
      </c>
    </row>
    <row r="56" spans="1:4" ht="15" customHeight="1">
      <c r="A56" s="64" t="s">
        <v>251</v>
      </c>
      <c r="B56" s="65" t="s">
        <v>424</v>
      </c>
      <c r="C56" s="70">
        <v>1162</v>
      </c>
      <c r="D56" s="70">
        <v>1115</v>
      </c>
    </row>
    <row r="57" spans="1:4" ht="15" customHeight="1">
      <c r="A57" s="67" t="s">
        <v>252</v>
      </c>
      <c r="B57" s="68" t="s">
        <v>425</v>
      </c>
      <c r="C57" s="69">
        <v>0</v>
      </c>
      <c r="D57" s="69">
        <v>0</v>
      </c>
    </row>
    <row r="58" spans="1:4" ht="15" customHeight="1">
      <c r="A58" s="67" t="s">
        <v>253</v>
      </c>
      <c r="B58" s="68" t="s">
        <v>426</v>
      </c>
      <c r="C58" s="69">
        <v>0</v>
      </c>
      <c r="D58" s="69">
        <v>0</v>
      </c>
    </row>
    <row r="59" spans="1:4" ht="15" customHeight="1">
      <c r="A59" s="67" t="s">
        <v>254</v>
      </c>
      <c r="B59" s="68" t="s">
        <v>427</v>
      </c>
      <c r="C59" s="69">
        <v>0</v>
      </c>
      <c r="D59" s="69">
        <v>0</v>
      </c>
    </row>
    <row r="60" spans="1:4" ht="15" customHeight="1">
      <c r="A60" s="67" t="s">
        <v>255</v>
      </c>
      <c r="B60" s="68" t="s">
        <v>428</v>
      </c>
      <c r="C60" s="69">
        <v>0</v>
      </c>
      <c r="D60" s="69">
        <v>0</v>
      </c>
    </row>
    <row r="61" spans="1:4" ht="15" customHeight="1">
      <c r="A61" s="67" t="s">
        <v>256</v>
      </c>
      <c r="B61" s="68" t="s">
        <v>429</v>
      </c>
      <c r="C61" s="69">
        <v>0</v>
      </c>
      <c r="D61" s="69">
        <v>0</v>
      </c>
    </row>
    <row r="62" spans="1:4" ht="15" customHeight="1">
      <c r="A62" s="67" t="s">
        <v>257</v>
      </c>
      <c r="B62" s="68" t="s">
        <v>430</v>
      </c>
      <c r="C62" s="69">
        <v>0</v>
      </c>
      <c r="D62" s="69">
        <v>0</v>
      </c>
    </row>
    <row r="63" spans="1:4" ht="15" customHeight="1">
      <c r="A63" s="64" t="s">
        <v>258</v>
      </c>
      <c r="B63" s="65" t="s">
        <v>431</v>
      </c>
      <c r="C63" s="70">
        <v>0</v>
      </c>
      <c r="D63" s="70">
        <v>0</v>
      </c>
    </row>
    <row r="64" spans="1:4" ht="15" customHeight="1">
      <c r="A64" s="67" t="s">
        <v>259</v>
      </c>
      <c r="B64" s="68" t="s">
        <v>432</v>
      </c>
      <c r="C64" s="69">
        <v>14</v>
      </c>
      <c r="D64" s="69">
        <v>0</v>
      </c>
    </row>
    <row r="65" spans="1:4" ht="15" customHeight="1">
      <c r="A65" s="67" t="s">
        <v>260</v>
      </c>
      <c r="B65" s="68" t="s">
        <v>433</v>
      </c>
      <c r="C65" s="69">
        <v>4118</v>
      </c>
      <c r="D65" s="69">
        <v>3227</v>
      </c>
    </row>
    <row r="66" spans="1:4" ht="15" customHeight="1">
      <c r="A66" s="67" t="s">
        <v>261</v>
      </c>
      <c r="B66" s="68" t="s">
        <v>434</v>
      </c>
      <c r="C66" s="69">
        <v>0</v>
      </c>
      <c r="D66" s="69">
        <v>3227</v>
      </c>
    </row>
    <row r="67" spans="1:4" ht="15" customHeight="1">
      <c r="A67" s="67" t="s">
        <v>262</v>
      </c>
      <c r="B67" s="68" t="s">
        <v>435</v>
      </c>
      <c r="C67" s="69">
        <v>0</v>
      </c>
      <c r="D67" s="69">
        <v>0</v>
      </c>
    </row>
    <row r="68" spans="1:4" ht="15" customHeight="1">
      <c r="A68" s="67" t="s">
        <v>263</v>
      </c>
      <c r="B68" s="68" t="s">
        <v>436</v>
      </c>
      <c r="C68" s="69">
        <v>0</v>
      </c>
      <c r="D68" s="69">
        <v>0</v>
      </c>
    </row>
    <row r="69" spans="1:4" ht="15" customHeight="1">
      <c r="A69" s="67" t="s">
        <v>264</v>
      </c>
      <c r="B69" s="68" t="s">
        <v>437</v>
      </c>
      <c r="C69" s="69">
        <v>0</v>
      </c>
      <c r="D69" s="69">
        <v>0</v>
      </c>
    </row>
    <row r="70" spans="1:4" ht="15" customHeight="1">
      <c r="A70" s="67" t="s">
        <v>265</v>
      </c>
      <c r="B70" s="68" t="s">
        <v>438</v>
      </c>
      <c r="C70" s="69">
        <v>0</v>
      </c>
      <c r="D70" s="69">
        <v>0</v>
      </c>
    </row>
    <row r="71" spans="1:4" ht="15" customHeight="1">
      <c r="A71" s="67" t="s">
        <v>266</v>
      </c>
      <c r="B71" s="68" t="s">
        <v>439</v>
      </c>
      <c r="C71" s="69">
        <v>0</v>
      </c>
      <c r="D71" s="69">
        <v>0</v>
      </c>
    </row>
    <row r="72" spans="1:4" ht="15" customHeight="1">
      <c r="A72" s="64" t="s">
        <v>267</v>
      </c>
      <c r="B72" s="65" t="s">
        <v>440</v>
      </c>
      <c r="C72" s="70">
        <v>4132</v>
      </c>
      <c r="D72" s="70">
        <v>3227</v>
      </c>
    </row>
    <row r="73" spans="1:4" ht="15" customHeight="1">
      <c r="A73" s="67" t="s">
        <v>268</v>
      </c>
      <c r="B73" s="68" t="s">
        <v>441</v>
      </c>
      <c r="C73" s="69">
        <v>0</v>
      </c>
      <c r="D73" s="69">
        <v>87</v>
      </c>
    </row>
    <row r="74" spans="1:4" ht="15" customHeight="1">
      <c r="A74" s="67" t="s">
        <v>269</v>
      </c>
      <c r="B74" s="68" t="s">
        <v>442</v>
      </c>
      <c r="C74" s="69">
        <v>197</v>
      </c>
      <c r="D74" s="69">
        <v>445</v>
      </c>
    </row>
    <row r="75" spans="1:4" ht="15" customHeight="1">
      <c r="A75" s="67" t="s">
        <v>270</v>
      </c>
      <c r="B75" s="68" t="s">
        <v>443</v>
      </c>
      <c r="C75" s="69">
        <v>0</v>
      </c>
      <c r="D75" s="69">
        <v>0</v>
      </c>
    </row>
    <row r="76" spans="1:4" ht="15" customHeight="1">
      <c r="A76" s="67" t="s">
        <v>271</v>
      </c>
      <c r="B76" s="68" t="s">
        <v>444</v>
      </c>
      <c r="C76" s="69">
        <v>0</v>
      </c>
      <c r="D76" s="69">
        <v>0</v>
      </c>
    </row>
    <row r="77" spans="1:4" ht="15" customHeight="1">
      <c r="A77" s="64" t="s">
        <v>272</v>
      </c>
      <c r="B77" s="65" t="s">
        <v>445</v>
      </c>
      <c r="C77" s="70">
        <v>197</v>
      </c>
      <c r="D77" s="70">
        <v>532</v>
      </c>
    </row>
    <row r="78" spans="1:4" ht="15" customHeight="1">
      <c r="A78" s="64" t="s">
        <v>273</v>
      </c>
      <c r="B78" s="65" t="s">
        <v>446</v>
      </c>
      <c r="C78" s="70">
        <v>5491</v>
      </c>
      <c r="D78" s="70">
        <v>4874</v>
      </c>
    </row>
    <row r="79" spans="1:4" ht="15" customHeight="1">
      <c r="A79" s="64" t="s">
        <v>274</v>
      </c>
      <c r="B79" s="65" t="s">
        <v>447</v>
      </c>
      <c r="C79" s="70">
        <v>72717</v>
      </c>
      <c r="D79" s="70">
        <v>70541</v>
      </c>
    </row>
    <row r="80" spans="1:4" ht="15" customHeight="1">
      <c r="A80" s="64" t="s">
        <v>205</v>
      </c>
      <c r="B80" s="65" t="s">
        <v>61</v>
      </c>
      <c r="C80" s="66"/>
      <c r="D80" s="66"/>
    </row>
    <row r="81" spans="1:4" ht="15" customHeight="1">
      <c r="A81" s="67" t="s">
        <v>275</v>
      </c>
      <c r="B81" s="68" t="s">
        <v>183</v>
      </c>
      <c r="C81" s="69">
        <v>0</v>
      </c>
      <c r="D81" s="69">
        <v>0</v>
      </c>
    </row>
    <row r="82" spans="1:4" ht="15" customHeight="1">
      <c r="A82" s="67" t="s">
        <v>276</v>
      </c>
      <c r="B82" s="68" t="s">
        <v>184</v>
      </c>
      <c r="C82" s="69">
        <v>68631</v>
      </c>
      <c r="D82" s="69">
        <v>68631</v>
      </c>
    </row>
    <row r="83" spans="1:4" ht="15" customHeight="1">
      <c r="A83" s="64" t="s">
        <v>277</v>
      </c>
      <c r="B83" s="65" t="s">
        <v>448</v>
      </c>
      <c r="C83" s="70">
        <v>68631</v>
      </c>
      <c r="D83" s="70">
        <v>68631</v>
      </c>
    </row>
    <row r="84" spans="1:4" ht="15" customHeight="1">
      <c r="A84" s="67" t="s">
        <v>278</v>
      </c>
      <c r="B84" s="68" t="s">
        <v>185</v>
      </c>
      <c r="C84" s="69">
        <v>0</v>
      </c>
      <c r="D84" s="69">
        <v>0</v>
      </c>
    </row>
    <row r="85" spans="1:4" ht="15" customHeight="1">
      <c r="A85" s="67" t="s">
        <v>279</v>
      </c>
      <c r="B85" s="68" t="s">
        <v>186</v>
      </c>
      <c r="C85" s="69">
        <v>-6861</v>
      </c>
      <c r="D85" s="69">
        <v>-2130</v>
      </c>
    </row>
    <row r="86" spans="1:4" ht="15" customHeight="1">
      <c r="A86" s="64" t="s">
        <v>280</v>
      </c>
      <c r="B86" s="65" t="s">
        <v>449</v>
      </c>
      <c r="C86" s="70">
        <v>-6861</v>
      </c>
      <c r="D86" s="70">
        <v>-2130</v>
      </c>
    </row>
    <row r="87" spans="1:4" ht="15" customHeight="1">
      <c r="A87" s="67" t="s">
        <v>281</v>
      </c>
      <c r="B87" s="68" t="s">
        <v>187</v>
      </c>
      <c r="C87" s="69">
        <v>0</v>
      </c>
      <c r="D87" s="69">
        <v>0</v>
      </c>
    </row>
    <row r="88" spans="1:4" ht="15" customHeight="1">
      <c r="A88" s="67" t="s">
        <v>282</v>
      </c>
      <c r="B88" s="68" t="s">
        <v>188</v>
      </c>
      <c r="C88" s="69">
        <v>0</v>
      </c>
      <c r="D88" s="69">
        <v>0</v>
      </c>
    </row>
    <row r="89" spans="1:4" ht="15" customHeight="1">
      <c r="A89" s="64" t="s">
        <v>283</v>
      </c>
      <c r="B89" s="65" t="s">
        <v>450</v>
      </c>
      <c r="C89" s="70">
        <v>0</v>
      </c>
      <c r="D89" s="70">
        <v>0</v>
      </c>
    </row>
    <row r="90" spans="1:4" ht="15" customHeight="1">
      <c r="A90" s="64" t="s">
        <v>284</v>
      </c>
      <c r="B90" s="65" t="s">
        <v>451</v>
      </c>
      <c r="C90" s="70">
        <v>61770</v>
      </c>
      <c r="D90" s="70">
        <v>66501</v>
      </c>
    </row>
    <row r="91" spans="1:4" ht="15" customHeight="1">
      <c r="A91" s="67" t="s">
        <v>285</v>
      </c>
      <c r="B91" s="68" t="s">
        <v>452</v>
      </c>
      <c r="C91" s="69">
        <v>1253</v>
      </c>
      <c r="D91" s="69">
        <v>1819</v>
      </c>
    </row>
    <row r="92" spans="1:4" ht="15" customHeight="1">
      <c r="A92" s="67" t="s">
        <v>286</v>
      </c>
      <c r="B92" s="68" t="s">
        <v>62</v>
      </c>
      <c r="C92" s="69">
        <v>1253</v>
      </c>
      <c r="D92" s="69">
        <v>1819</v>
      </c>
    </row>
    <row r="93" spans="1:4" ht="15" customHeight="1">
      <c r="A93" s="67" t="s">
        <v>287</v>
      </c>
      <c r="B93" s="68" t="s">
        <v>453</v>
      </c>
      <c r="C93" s="69">
        <v>0</v>
      </c>
      <c r="D93" s="69">
        <v>0</v>
      </c>
    </row>
    <row r="94" spans="1:4" ht="15" customHeight="1">
      <c r="A94" s="67" t="s">
        <v>288</v>
      </c>
      <c r="B94" s="68" t="s">
        <v>454</v>
      </c>
      <c r="C94" s="69">
        <v>3025</v>
      </c>
      <c r="D94" s="69">
        <v>1751</v>
      </c>
    </row>
    <row r="95" spans="1:4" ht="15" customHeight="1">
      <c r="A95" s="67" t="s">
        <v>289</v>
      </c>
      <c r="B95" s="68" t="s">
        <v>115</v>
      </c>
      <c r="C95" s="69">
        <v>0</v>
      </c>
      <c r="D95" s="69">
        <v>0</v>
      </c>
    </row>
    <row r="96" spans="1:4" ht="15" customHeight="1">
      <c r="A96" s="67" t="s">
        <v>290</v>
      </c>
      <c r="B96" s="68" t="s">
        <v>116</v>
      </c>
      <c r="C96" s="69">
        <v>0</v>
      </c>
      <c r="D96" s="69">
        <v>0</v>
      </c>
    </row>
    <row r="97" spans="1:4" ht="15" customHeight="1">
      <c r="A97" s="67" t="s">
        <v>291</v>
      </c>
      <c r="B97" s="68" t="s">
        <v>63</v>
      </c>
      <c r="C97" s="69">
        <v>0</v>
      </c>
      <c r="D97" s="69">
        <v>0</v>
      </c>
    </row>
    <row r="98" spans="1:4" ht="15" customHeight="1">
      <c r="A98" s="64" t="s">
        <v>292</v>
      </c>
      <c r="B98" s="65" t="s">
        <v>455</v>
      </c>
      <c r="C98" s="70">
        <v>4278</v>
      </c>
      <c r="D98" s="70">
        <v>3570</v>
      </c>
    </row>
    <row r="99" spans="1:4" ht="15" customHeight="1">
      <c r="A99" s="67" t="s">
        <v>293</v>
      </c>
      <c r="B99" s="68" t="s">
        <v>456</v>
      </c>
      <c r="C99" s="69">
        <v>0</v>
      </c>
      <c r="D99" s="69">
        <v>0</v>
      </c>
    </row>
    <row r="100" spans="1:4" ht="15" customHeight="1">
      <c r="A100" s="67" t="s">
        <v>294</v>
      </c>
      <c r="B100" s="68" t="s">
        <v>64</v>
      </c>
      <c r="C100" s="69">
        <v>0</v>
      </c>
      <c r="D100" s="69">
        <v>0</v>
      </c>
    </row>
    <row r="101" spans="1:4" ht="15" customHeight="1">
      <c r="A101" s="67" t="s">
        <v>295</v>
      </c>
      <c r="B101" s="68" t="s">
        <v>457</v>
      </c>
      <c r="C101" s="69">
        <v>0</v>
      </c>
      <c r="D101" s="69">
        <v>0</v>
      </c>
    </row>
    <row r="102" spans="1:4" ht="15" customHeight="1">
      <c r="A102" s="67" t="s">
        <v>296</v>
      </c>
      <c r="B102" s="68" t="s">
        <v>189</v>
      </c>
      <c r="C102" s="69">
        <v>0</v>
      </c>
      <c r="D102" s="69">
        <v>0</v>
      </c>
    </row>
    <row r="103" spans="1:4" ht="15" customHeight="1">
      <c r="A103" s="67" t="s">
        <v>297</v>
      </c>
      <c r="B103" s="68" t="s">
        <v>117</v>
      </c>
      <c r="C103" s="69">
        <v>0</v>
      </c>
      <c r="D103" s="69">
        <v>0</v>
      </c>
    </row>
    <row r="104" spans="1:4" ht="15" customHeight="1">
      <c r="A104" s="67" t="s">
        <v>298</v>
      </c>
      <c r="B104" s="68" t="s">
        <v>118</v>
      </c>
      <c r="C104" s="69">
        <v>0</v>
      </c>
      <c r="D104" s="69">
        <v>0</v>
      </c>
    </row>
    <row r="105" spans="1:4" ht="15" customHeight="1">
      <c r="A105" s="64" t="s">
        <v>299</v>
      </c>
      <c r="B105" s="65" t="s">
        <v>458</v>
      </c>
      <c r="C105" s="70">
        <v>0</v>
      </c>
      <c r="D105" s="70">
        <v>0</v>
      </c>
    </row>
    <row r="106" spans="1:4" ht="15" customHeight="1">
      <c r="A106" s="64" t="s">
        <v>300</v>
      </c>
      <c r="B106" s="65" t="s">
        <v>459</v>
      </c>
      <c r="C106" s="70">
        <v>4278</v>
      </c>
      <c r="D106" s="70">
        <v>3570</v>
      </c>
    </row>
    <row r="107" spans="1:4" ht="15" customHeight="1">
      <c r="A107" s="67" t="s">
        <v>301</v>
      </c>
      <c r="B107" s="68" t="s">
        <v>460</v>
      </c>
      <c r="C107" s="69">
        <v>0</v>
      </c>
      <c r="D107" s="69">
        <v>0</v>
      </c>
    </row>
    <row r="108" spans="1:4" ht="15" customHeight="1">
      <c r="A108" s="67" t="s">
        <v>302</v>
      </c>
      <c r="B108" s="68" t="s">
        <v>461</v>
      </c>
      <c r="C108" s="69">
        <v>0</v>
      </c>
      <c r="D108" s="69">
        <v>0</v>
      </c>
    </row>
    <row r="109" spans="1:4" ht="15" customHeight="1">
      <c r="A109" s="67" t="s">
        <v>303</v>
      </c>
      <c r="B109" s="68" t="s">
        <v>462</v>
      </c>
      <c r="C109" s="69">
        <v>0</v>
      </c>
      <c r="D109" s="69">
        <v>0</v>
      </c>
    </row>
    <row r="110" spans="1:4" ht="15" customHeight="1">
      <c r="A110" s="67" t="s">
        <v>304</v>
      </c>
      <c r="B110" s="68" t="s">
        <v>463</v>
      </c>
      <c r="C110" s="69">
        <v>5568</v>
      </c>
      <c r="D110" s="69">
        <v>0</v>
      </c>
    </row>
    <row r="111" spans="1:4" ht="15" customHeight="1">
      <c r="A111" s="67" t="s">
        <v>305</v>
      </c>
      <c r="B111" s="68" t="s">
        <v>464</v>
      </c>
      <c r="C111" s="69">
        <v>0</v>
      </c>
      <c r="D111" s="69">
        <v>0</v>
      </c>
    </row>
    <row r="112" spans="1:4" ht="15" customHeight="1">
      <c r="A112" s="67" t="s">
        <v>306</v>
      </c>
      <c r="B112" s="68" t="s">
        <v>65</v>
      </c>
      <c r="C112" s="69">
        <v>0</v>
      </c>
      <c r="D112" s="69">
        <v>0</v>
      </c>
    </row>
    <row r="113" spans="1:4" ht="15" customHeight="1">
      <c r="A113" s="67" t="s">
        <v>307</v>
      </c>
      <c r="B113" s="68" t="s">
        <v>465</v>
      </c>
      <c r="C113" s="69">
        <v>0</v>
      </c>
      <c r="D113" s="69">
        <v>0</v>
      </c>
    </row>
    <row r="114" spans="1:4" ht="15" customHeight="1">
      <c r="A114" s="64" t="s">
        <v>308</v>
      </c>
      <c r="B114" s="65" t="s">
        <v>466</v>
      </c>
      <c r="C114" s="70">
        <v>5568</v>
      </c>
      <c r="D114" s="70">
        <v>0</v>
      </c>
    </row>
    <row r="115" spans="1:4" ht="15" customHeight="1">
      <c r="A115" s="67" t="s">
        <v>309</v>
      </c>
      <c r="B115" s="68" t="s">
        <v>467</v>
      </c>
      <c r="C115" s="69">
        <v>0</v>
      </c>
      <c r="D115" s="69">
        <v>0</v>
      </c>
    </row>
    <row r="116" spans="1:4" ht="15" customHeight="1">
      <c r="A116" s="67" t="s">
        <v>310</v>
      </c>
      <c r="B116" s="68" t="s">
        <v>468</v>
      </c>
      <c r="C116" s="69">
        <v>0</v>
      </c>
      <c r="D116" s="69">
        <v>0</v>
      </c>
    </row>
    <row r="117" spans="1:4" ht="15" customHeight="1">
      <c r="A117" s="67" t="s">
        <v>311</v>
      </c>
      <c r="B117" s="68" t="s">
        <v>469</v>
      </c>
      <c r="C117" s="69">
        <v>972</v>
      </c>
      <c r="D117" s="69">
        <v>0</v>
      </c>
    </row>
    <row r="118" spans="1:4" ht="15" customHeight="1">
      <c r="A118" s="67" t="s">
        <v>312</v>
      </c>
      <c r="B118" s="68" t="s">
        <v>470</v>
      </c>
      <c r="C118" s="69">
        <v>0</v>
      </c>
      <c r="D118" s="69">
        <v>0</v>
      </c>
    </row>
    <row r="119" spans="1:4" ht="15" customHeight="1">
      <c r="A119" s="67" t="s">
        <v>313</v>
      </c>
      <c r="B119" s="68" t="s">
        <v>471</v>
      </c>
      <c r="C119" s="69">
        <v>0</v>
      </c>
      <c r="D119" s="69">
        <v>0</v>
      </c>
    </row>
    <row r="120" spans="1:4" ht="15" customHeight="1">
      <c r="A120" s="67" t="s">
        <v>314</v>
      </c>
      <c r="B120" s="68" t="s">
        <v>472</v>
      </c>
      <c r="C120" s="69">
        <v>0</v>
      </c>
      <c r="D120" s="69">
        <v>0</v>
      </c>
    </row>
    <row r="121" spans="1:4" ht="15" customHeight="1">
      <c r="A121" s="67" t="s">
        <v>315</v>
      </c>
      <c r="B121" s="68" t="s">
        <v>119</v>
      </c>
      <c r="C121" s="69">
        <v>972</v>
      </c>
      <c r="D121" s="69">
        <v>0</v>
      </c>
    </row>
    <row r="122" spans="1:4" ht="15" customHeight="1">
      <c r="A122" s="67" t="s">
        <v>316</v>
      </c>
      <c r="B122" s="68" t="s">
        <v>120</v>
      </c>
      <c r="C122" s="69">
        <v>0</v>
      </c>
      <c r="D122" s="69">
        <v>0</v>
      </c>
    </row>
    <row r="123" spans="1:4" ht="15" customHeight="1">
      <c r="A123" s="67" t="s">
        <v>317</v>
      </c>
      <c r="B123" s="68" t="s">
        <v>473</v>
      </c>
      <c r="C123" s="69">
        <v>0</v>
      </c>
      <c r="D123" s="69">
        <v>212</v>
      </c>
    </row>
    <row r="124" spans="1:4" ht="15" customHeight="1">
      <c r="A124" s="67" t="s">
        <v>318</v>
      </c>
      <c r="B124" s="68" t="s">
        <v>66</v>
      </c>
      <c r="C124" s="69">
        <v>0</v>
      </c>
      <c r="D124" s="69">
        <v>212</v>
      </c>
    </row>
    <row r="125" spans="1:4" ht="15" customHeight="1">
      <c r="A125" s="67" t="s">
        <v>319</v>
      </c>
      <c r="B125" s="68" t="s">
        <v>67</v>
      </c>
      <c r="C125" s="69">
        <v>0</v>
      </c>
      <c r="D125" s="69">
        <v>0</v>
      </c>
    </row>
    <row r="126" spans="1:4" ht="15" customHeight="1">
      <c r="A126" s="67" t="s">
        <v>320</v>
      </c>
      <c r="B126" s="68" t="s">
        <v>474</v>
      </c>
      <c r="C126" s="69">
        <v>78</v>
      </c>
      <c r="D126" s="69">
        <v>69</v>
      </c>
    </row>
    <row r="127" spans="1:4" ht="15" customHeight="1">
      <c r="A127" s="67" t="s">
        <v>321</v>
      </c>
      <c r="B127" s="68" t="s">
        <v>68</v>
      </c>
      <c r="C127" s="69">
        <v>0</v>
      </c>
      <c r="D127" s="69">
        <v>0</v>
      </c>
    </row>
    <row r="128" spans="1:4" ht="15" customHeight="1">
      <c r="A128" s="67" t="s">
        <v>322</v>
      </c>
      <c r="B128" s="68" t="s">
        <v>69</v>
      </c>
      <c r="C128" s="69">
        <v>0</v>
      </c>
      <c r="D128" s="69">
        <v>0</v>
      </c>
    </row>
    <row r="129" spans="1:4" ht="15" customHeight="1">
      <c r="A129" s="67" t="s">
        <v>323</v>
      </c>
      <c r="B129" s="68" t="s">
        <v>70</v>
      </c>
      <c r="C129" s="69">
        <v>0</v>
      </c>
      <c r="D129" s="69">
        <v>0</v>
      </c>
    </row>
    <row r="130" spans="1:4" ht="15" customHeight="1">
      <c r="A130" s="67" t="s">
        <v>324</v>
      </c>
      <c r="B130" s="68" t="s">
        <v>190</v>
      </c>
      <c r="C130" s="69">
        <v>78</v>
      </c>
      <c r="D130" s="69">
        <v>69</v>
      </c>
    </row>
    <row r="131" spans="1:4" ht="15" customHeight="1">
      <c r="A131" s="67" t="s">
        <v>325</v>
      </c>
      <c r="B131" s="68" t="s">
        <v>475</v>
      </c>
      <c r="C131" s="69">
        <v>0</v>
      </c>
      <c r="D131" s="69">
        <v>0</v>
      </c>
    </row>
    <row r="132" spans="1:4" ht="15" customHeight="1">
      <c r="A132" s="67" t="s">
        <v>326</v>
      </c>
      <c r="B132" s="68" t="s">
        <v>191</v>
      </c>
      <c r="C132" s="69">
        <v>0</v>
      </c>
      <c r="D132" s="69">
        <v>0</v>
      </c>
    </row>
    <row r="133" spans="1:4" ht="15" customHeight="1">
      <c r="A133" s="67" t="s">
        <v>327</v>
      </c>
      <c r="B133" s="68" t="s">
        <v>72</v>
      </c>
      <c r="C133" s="69">
        <v>0</v>
      </c>
      <c r="D133" s="69">
        <v>0</v>
      </c>
    </row>
    <row r="134" spans="1:4" ht="15" customHeight="1">
      <c r="A134" s="67" t="s">
        <v>328</v>
      </c>
      <c r="B134" s="68" t="s">
        <v>71</v>
      </c>
      <c r="C134" s="69">
        <v>0</v>
      </c>
      <c r="D134" s="69">
        <v>0</v>
      </c>
    </row>
    <row r="135" spans="1:4" ht="15" customHeight="1">
      <c r="A135" s="67" t="s">
        <v>329</v>
      </c>
      <c r="B135" s="68" t="s">
        <v>73</v>
      </c>
      <c r="C135" s="69">
        <v>0</v>
      </c>
      <c r="D135" s="69">
        <v>0</v>
      </c>
    </row>
    <row r="136" spans="1:4" ht="15" customHeight="1">
      <c r="A136" s="67" t="s">
        <v>330</v>
      </c>
      <c r="B136" s="68" t="s">
        <v>74</v>
      </c>
      <c r="C136" s="69">
        <v>0</v>
      </c>
      <c r="D136" s="69">
        <v>0</v>
      </c>
    </row>
    <row r="137" spans="1:4" ht="15" customHeight="1">
      <c r="A137" s="67" t="s">
        <v>331</v>
      </c>
      <c r="B137" s="68" t="s">
        <v>476</v>
      </c>
      <c r="C137" s="69">
        <v>0</v>
      </c>
      <c r="D137" s="69">
        <v>0</v>
      </c>
    </row>
    <row r="138" spans="1:4" ht="15" customHeight="1">
      <c r="A138" s="67" t="s">
        <v>332</v>
      </c>
      <c r="B138" s="68" t="s">
        <v>477</v>
      </c>
      <c r="C138" s="69">
        <v>0</v>
      </c>
      <c r="D138" s="69">
        <v>0</v>
      </c>
    </row>
    <row r="139" spans="1:4" ht="15" customHeight="1">
      <c r="A139" s="67" t="s">
        <v>333</v>
      </c>
      <c r="B139" s="68" t="s">
        <v>478</v>
      </c>
      <c r="C139" s="69">
        <v>0</v>
      </c>
      <c r="D139" s="69">
        <v>0</v>
      </c>
    </row>
    <row r="140" spans="1:4" ht="15" customHeight="1">
      <c r="A140" s="64" t="s">
        <v>334</v>
      </c>
      <c r="B140" s="65" t="s">
        <v>479</v>
      </c>
      <c r="C140" s="70">
        <v>1050</v>
      </c>
      <c r="D140" s="70">
        <v>281</v>
      </c>
    </row>
    <row r="141" spans="1:4" ht="15" customHeight="1">
      <c r="A141" s="67" t="s">
        <v>335</v>
      </c>
      <c r="B141" s="68" t="s">
        <v>75</v>
      </c>
      <c r="C141" s="69">
        <v>20</v>
      </c>
      <c r="D141" s="69">
        <v>20</v>
      </c>
    </row>
    <row r="142" spans="1:4" ht="17.25" customHeight="1">
      <c r="A142" s="67" t="s">
        <v>336</v>
      </c>
      <c r="B142" s="68" t="s">
        <v>480</v>
      </c>
      <c r="C142" s="69">
        <v>31</v>
      </c>
      <c r="D142" s="69">
        <v>31</v>
      </c>
    </row>
    <row r="143" spans="1:4" ht="17.25" customHeight="1">
      <c r="A143" s="67" t="s">
        <v>481</v>
      </c>
      <c r="B143" s="68" t="s">
        <v>76</v>
      </c>
      <c r="C143" s="69">
        <v>0</v>
      </c>
      <c r="D143" s="69">
        <v>138</v>
      </c>
    </row>
    <row r="144" spans="1:4" ht="17.25" customHeight="1">
      <c r="A144" s="67" t="s">
        <v>482</v>
      </c>
      <c r="B144" s="68" t="s">
        <v>77</v>
      </c>
      <c r="C144" s="69">
        <v>0</v>
      </c>
      <c r="D144" s="69">
        <v>0</v>
      </c>
    </row>
    <row r="145" spans="1:4" ht="17.25" customHeight="1">
      <c r="A145" s="67" t="s">
        <v>483</v>
      </c>
      <c r="B145" s="68" t="s">
        <v>78</v>
      </c>
      <c r="C145" s="69">
        <v>0</v>
      </c>
      <c r="D145" s="69">
        <v>0</v>
      </c>
    </row>
    <row r="146" spans="1:4" ht="17.25" customHeight="1">
      <c r="A146" s="67" t="s">
        <v>484</v>
      </c>
      <c r="B146" s="68" t="s">
        <v>79</v>
      </c>
      <c r="C146" s="69">
        <v>0</v>
      </c>
      <c r="D146" s="69">
        <v>0</v>
      </c>
    </row>
    <row r="147" spans="1:4" ht="17.25" customHeight="1">
      <c r="A147" s="64" t="s">
        <v>485</v>
      </c>
      <c r="B147" s="65" t="s">
        <v>486</v>
      </c>
      <c r="C147" s="70">
        <v>51</v>
      </c>
      <c r="D147" s="70">
        <v>189</v>
      </c>
    </row>
    <row r="148" spans="1:4" ht="17.25" customHeight="1">
      <c r="A148" s="64" t="s">
        <v>487</v>
      </c>
      <c r="B148" s="65" t="s">
        <v>488</v>
      </c>
      <c r="C148" s="70">
        <v>6669</v>
      </c>
      <c r="D148" s="70">
        <v>470</v>
      </c>
    </row>
    <row r="149" spans="1:4" ht="17.25" customHeight="1">
      <c r="A149" s="64" t="s">
        <v>489</v>
      </c>
      <c r="B149" s="65" t="s">
        <v>490</v>
      </c>
      <c r="C149" s="70">
        <v>72717</v>
      </c>
      <c r="D149" s="70">
        <v>70541</v>
      </c>
    </row>
  </sheetData>
  <sheetProtection/>
  <mergeCells count="1">
    <mergeCell ref="A2:M2"/>
  </mergeCells>
  <printOptions/>
  <pageMargins left="0" right="0" top="0" bottom="0" header="0.5118110236220472" footer="0.5118110236220472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3">
      <selection activeCell="J10" sqref="J10"/>
    </sheetView>
  </sheetViews>
  <sheetFormatPr defaultColWidth="9.140625" defaultRowHeight="12.75"/>
  <cols>
    <col min="1" max="1" width="3.8515625" style="1" customWidth="1"/>
    <col min="2" max="2" width="3.00390625" style="1" customWidth="1"/>
    <col min="3" max="3" width="9.140625" style="1" customWidth="1"/>
    <col min="4" max="4" width="42.8515625" style="1" customWidth="1"/>
    <col min="5" max="5" width="10.8515625" style="1" customWidth="1"/>
    <col min="6" max="6" width="12.8515625" style="1" customWidth="1"/>
    <col min="7" max="7" width="10.7109375" style="1" customWidth="1"/>
    <col min="8" max="8" width="11.140625" style="1" customWidth="1"/>
    <col min="9" max="9" width="8.421875" style="1" customWidth="1"/>
    <col min="10" max="16384" width="9.140625" style="1" customWidth="1"/>
  </cols>
  <sheetData>
    <row r="1" ht="15">
      <c r="A1" s="2" t="s">
        <v>493</v>
      </c>
    </row>
    <row r="2" s="3" customFormat="1" ht="14.25">
      <c r="A2" s="3" t="s">
        <v>494</v>
      </c>
    </row>
    <row r="3" spans="5:7" s="3" customFormat="1" ht="15">
      <c r="E3" s="80" t="s">
        <v>17</v>
      </c>
      <c r="F3" s="80"/>
      <c r="G3" s="80"/>
    </row>
    <row r="4" spans="1:8" ht="14.25" customHeight="1">
      <c r="A4" s="3" t="s">
        <v>18</v>
      </c>
      <c r="E4" s="18" t="s">
        <v>19</v>
      </c>
      <c r="F4" s="18" t="s">
        <v>20</v>
      </c>
      <c r="G4" s="18" t="s">
        <v>21</v>
      </c>
      <c r="H4" s="19"/>
    </row>
    <row r="5" spans="1:8" ht="15">
      <c r="A5" s="3" t="s">
        <v>22</v>
      </c>
      <c r="B5" s="3" t="s">
        <v>23</v>
      </c>
      <c r="C5" s="3"/>
      <c r="E5" s="76">
        <f>SUM(E6:E7)</f>
        <v>11873</v>
      </c>
      <c r="F5" s="76">
        <f>SUM(F6:F7)</f>
        <v>12476</v>
      </c>
      <c r="G5" s="76">
        <f>SUM(G6:G7)</f>
        <v>12031</v>
      </c>
      <c r="H5" s="6"/>
    </row>
    <row r="6" spans="2:8" s="72" customFormat="1" ht="15">
      <c r="B6" s="72" t="s">
        <v>24</v>
      </c>
      <c r="C6" s="72" t="s">
        <v>25</v>
      </c>
      <c r="E6" s="74">
        <v>100</v>
      </c>
      <c r="F6" s="74">
        <v>703</v>
      </c>
      <c r="G6" s="74">
        <v>705</v>
      </c>
      <c r="H6" s="73"/>
    </row>
    <row r="7" spans="2:10" s="72" customFormat="1" ht="15.75">
      <c r="B7" s="72" t="s">
        <v>26</v>
      </c>
      <c r="C7" s="72" t="s">
        <v>513</v>
      </c>
      <c r="E7" s="74">
        <v>11773</v>
      </c>
      <c r="F7" s="74">
        <v>11773</v>
      </c>
      <c r="G7" s="74">
        <v>11326</v>
      </c>
      <c r="H7" s="73"/>
      <c r="I7" s="32"/>
      <c r="J7" s="32"/>
    </row>
    <row r="8" spans="1:8" ht="15">
      <c r="A8" s="3" t="s">
        <v>27</v>
      </c>
      <c r="B8" s="3" t="s">
        <v>28</v>
      </c>
      <c r="C8" s="3"/>
      <c r="D8" s="3"/>
      <c r="E8" s="76">
        <f>SUM(E9)</f>
        <v>6856</v>
      </c>
      <c r="F8" s="76">
        <f>SUM(F9)</f>
        <v>14775</v>
      </c>
      <c r="G8" s="76">
        <f>SUM(G9)</f>
        <v>14775</v>
      </c>
      <c r="H8" s="6"/>
    </row>
    <row r="9" spans="2:8" s="72" customFormat="1" ht="15">
      <c r="B9" s="72" t="s">
        <v>24</v>
      </c>
      <c r="C9" s="72" t="s">
        <v>29</v>
      </c>
      <c r="E9" s="77">
        <v>6856</v>
      </c>
      <c r="F9" s="77">
        <v>14775</v>
      </c>
      <c r="G9" s="77">
        <v>14775</v>
      </c>
      <c r="H9" s="73"/>
    </row>
    <row r="10" spans="1:8" ht="15">
      <c r="A10" s="3" t="s">
        <v>30</v>
      </c>
      <c r="B10" s="3" t="s">
        <v>31</v>
      </c>
      <c r="C10" s="3"/>
      <c r="D10" s="3"/>
      <c r="E10" s="76">
        <f>SUM(E11:E12)</f>
        <v>200</v>
      </c>
      <c r="F10" s="76">
        <f>SUM(F11:F12)</f>
        <v>1618</v>
      </c>
      <c r="G10" s="76">
        <f>SUM(G11:G12)</f>
        <v>1630</v>
      </c>
      <c r="H10" s="6"/>
    </row>
    <row r="11" spans="2:8" s="72" customFormat="1" ht="15">
      <c r="B11" s="72" t="s">
        <v>24</v>
      </c>
      <c r="C11" s="72" t="s">
        <v>32</v>
      </c>
      <c r="E11" s="75"/>
      <c r="F11" s="75"/>
      <c r="G11" s="75"/>
      <c r="H11" s="73"/>
    </row>
    <row r="12" spans="2:8" s="72" customFormat="1" ht="15">
      <c r="B12" s="72" t="s">
        <v>26</v>
      </c>
      <c r="C12" s="72" t="s">
        <v>33</v>
      </c>
      <c r="E12" s="74">
        <v>200</v>
      </c>
      <c r="F12" s="74">
        <v>1618</v>
      </c>
      <c r="G12" s="74">
        <v>1630</v>
      </c>
      <c r="H12" s="73"/>
    </row>
    <row r="13" spans="1:8" ht="15">
      <c r="A13" s="3" t="s">
        <v>34</v>
      </c>
      <c r="B13" s="3" t="s">
        <v>35</v>
      </c>
      <c r="C13" s="3"/>
      <c r="E13" s="76">
        <f>SUM(E14,E15)</f>
        <v>550</v>
      </c>
      <c r="F13" s="76">
        <f>SUM(F14,F15)</f>
        <v>6827</v>
      </c>
      <c r="G13" s="76">
        <f>SUM(G14,G15)</f>
        <v>6747</v>
      </c>
      <c r="H13" s="6"/>
    </row>
    <row r="14" spans="2:8" s="72" customFormat="1" ht="15">
      <c r="B14" s="72" t="s">
        <v>24</v>
      </c>
      <c r="C14" s="72" t="s">
        <v>36</v>
      </c>
      <c r="E14" s="74">
        <v>550</v>
      </c>
      <c r="F14" s="74">
        <v>6827</v>
      </c>
      <c r="G14" s="74">
        <v>6717</v>
      </c>
      <c r="H14" s="73"/>
    </row>
    <row r="15" spans="2:8" s="72" customFormat="1" ht="15">
      <c r="B15" s="72" t="s">
        <v>26</v>
      </c>
      <c r="C15" s="72" t="s">
        <v>37</v>
      </c>
      <c r="E15" s="75"/>
      <c r="F15" s="75"/>
      <c r="G15" s="75">
        <v>30</v>
      </c>
      <c r="H15" s="73"/>
    </row>
    <row r="16" spans="1:8" ht="15">
      <c r="A16" s="3" t="s">
        <v>38</v>
      </c>
      <c r="B16" s="3" t="s">
        <v>51</v>
      </c>
      <c r="C16" s="3"/>
      <c r="D16" s="3"/>
      <c r="E16" s="76">
        <f>SUM(E17)</f>
        <v>4000</v>
      </c>
      <c r="F16" s="76">
        <f>SUM(F17)</f>
        <v>6926</v>
      </c>
      <c r="G16" s="76">
        <f>SUM(G17)</f>
        <v>2527</v>
      </c>
      <c r="H16" s="6"/>
    </row>
    <row r="17" spans="2:15" s="72" customFormat="1" ht="15">
      <c r="B17" s="72" t="s">
        <v>39</v>
      </c>
      <c r="C17" s="72" t="s">
        <v>40</v>
      </c>
      <c r="E17" s="74">
        <v>4000</v>
      </c>
      <c r="F17" s="74">
        <v>6926</v>
      </c>
      <c r="G17" s="74">
        <v>2527</v>
      </c>
      <c r="H17" s="73"/>
      <c r="O17" s="23"/>
    </row>
    <row r="18" spans="1:15" ht="15">
      <c r="A18" s="5" t="s">
        <v>193</v>
      </c>
      <c r="B18" s="20"/>
      <c r="C18" s="20"/>
      <c r="D18" s="20"/>
      <c r="E18" s="78"/>
      <c r="F18" s="78"/>
      <c r="G18" s="76">
        <v>138</v>
      </c>
      <c r="H18" s="21"/>
      <c r="O18" s="22"/>
    </row>
    <row r="19" spans="5:8" ht="3.75" customHeight="1">
      <c r="E19" s="2"/>
      <c r="F19" s="2"/>
      <c r="G19" s="2"/>
      <c r="H19" s="21"/>
    </row>
    <row r="20" spans="1:8" ht="15">
      <c r="A20" s="3" t="s">
        <v>5</v>
      </c>
      <c r="B20" s="3"/>
      <c r="C20" s="3"/>
      <c r="D20" s="3"/>
      <c r="E20" s="76">
        <f>SUM(E5,E8,E10,E13,E16,)</f>
        <v>23479</v>
      </c>
      <c r="F20" s="76">
        <f>SUM(F5,F8,F10,F13,F16,)</f>
        <v>42622</v>
      </c>
      <c r="G20" s="76">
        <f>SUM(G5,G8,G10,G13,G16,G18)</f>
        <v>37848</v>
      </c>
      <c r="H20" s="6"/>
    </row>
    <row r="21" spans="5:7" ht="9.75" customHeight="1">
      <c r="E21" s="2"/>
      <c r="F21" s="2"/>
      <c r="G21" s="2"/>
    </row>
    <row r="22" spans="1:5" ht="15">
      <c r="A22" s="3" t="s">
        <v>41</v>
      </c>
      <c r="C22" s="3"/>
      <c r="D22" s="3"/>
      <c r="E22" s="3"/>
    </row>
    <row r="23" spans="1:9" s="3" customFormat="1" ht="14.25">
      <c r="A23" s="3" t="s">
        <v>22</v>
      </c>
      <c r="B23" s="3" t="s">
        <v>42</v>
      </c>
      <c r="E23" s="4">
        <f>SUM(E24:E26)</f>
        <v>14349</v>
      </c>
      <c r="F23" s="4">
        <f>SUM(F24:F26)</f>
        <v>20993</v>
      </c>
      <c r="G23" s="4">
        <f>SUM(G24:G26)</f>
        <v>20753</v>
      </c>
      <c r="H23" s="6"/>
      <c r="I23" s="3" t="s">
        <v>108</v>
      </c>
    </row>
    <row r="24" spans="1:8" ht="15">
      <c r="A24" s="20"/>
      <c r="B24" s="1" t="s">
        <v>4</v>
      </c>
      <c r="E24" s="74">
        <v>5196</v>
      </c>
      <c r="F24" s="74">
        <v>10223</v>
      </c>
      <c r="G24" s="74">
        <v>10848</v>
      </c>
      <c r="H24" s="6"/>
    </row>
    <row r="25" spans="2:8" ht="15">
      <c r="B25" s="1" t="s">
        <v>43</v>
      </c>
      <c r="E25" s="74">
        <v>1222</v>
      </c>
      <c r="F25" s="74">
        <v>1587</v>
      </c>
      <c r="G25" s="74">
        <v>2045</v>
      </c>
      <c r="H25" s="6"/>
    </row>
    <row r="26" spans="2:8" ht="15">
      <c r="B26" s="1" t="s">
        <v>105</v>
      </c>
      <c r="E26" s="74">
        <v>7931</v>
      </c>
      <c r="F26" s="74">
        <v>9183</v>
      </c>
      <c r="G26" s="74">
        <v>7860</v>
      </c>
      <c r="H26" s="6"/>
    </row>
    <row r="27" spans="1:10" ht="15">
      <c r="A27" s="3" t="s">
        <v>27</v>
      </c>
      <c r="B27" s="3" t="s">
        <v>44</v>
      </c>
      <c r="C27" s="3"/>
      <c r="E27" s="4">
        <f>SUM(E28:E29)</f>
        <v>4406</v>
      </c>
      <c r="F27" s="4">
        <f>SUM(F28:F29)</f>
        <v>5955</v>
      </c>
      <c r="G27" s="4">
        <f>SUM(G28:G29)</f>
        <v>6776</v>
      </c>
      <c r="H27" s="6"/>
      <c r="J27" s="1" t="s">
        <v>107</v>
      </c>
    </row>
    <row r="28" spans="2:8" ht="15">
      <c r="B28" s="1" t="s">
        <v>45</v>
      </c>
      <c r="E28" s="74">
        <v>3236</v>
      </c>
      <c r="F28" s="74">
        <v>3236</v>
      </c>
      <c r="G28" s="74">
        <v>3559</v>
      </c>
      <c r="H28" s="6"/>
    </row>
    <row r="29" spans="2:8" ht="15">
      <c r="B29" s="1" t="s">
        <v>46</v>
      </c>
      <c r="E29" s="74">
        <v>1170</v>
      </c>
      <c r="F29" s="74">
        <v>2719</v>
      </c>
      <c r="G29" s="74">
        <v>3217</v>
      </c>
      <c r="H29" s="6"/>
    </row>
    <row r="30" spans="1:8" ht="15">
      <c r="A30" s="3" t="s">
        <v>30</v>
      </c>
      <c r="B30" s="3" t="s">
        <v>47</v>
      </c>
      <c r="C30" s="3"/>
      <c r="E30" s="4">
        <f>SUM(E31:E32)</f>
        <v>0</v>
      </c>
      <c r="F30" s="4">
        <f>SUM(F31:F32)</f>
        <v>1822</v>
      </c>
      <c r="G30" s="4">
        <f>SUM(G31:G32)</f>
        <v>1822</v>
      </c>
      <c r="H30" s="6"/>
    </row>
    <row r="31" spans="2:8" ht="15">
      <c r="B31" s="1" t="s">
        <v>49</v>
      </c>
      <c r="E31" s="75"/>
      <c r="F31" s="74">
        <v>1373</v>
      </c>
      <c r="G31" s="74">
        <v>1373</v>
      </c>
      <c r="H31" s="6"/>
    </row>
    <row r="32" spans="1:11" ht="15">
      <c r="A32" s="3"/>
      <c r="B32" s="1" t="s">
        <v>48</v>
      </c>
      <c r="E32" s="75"/>
      <c r="F32" s="74">
        <v>449</v>
      </c>
      <c r="G32" s="74">
        <v>449</v>
      </c>
      <c r="H32" s="6"/>
      <c r="J32" s="22"/>
      <c r="K32" s="22"/>
    </row>
    <row r="33" spans="1:8" ht="15">
      <c r="A33" s="3" t="s">
        <v>34</v>
      </c>
      <c r="B33" s="19" t="s">
        <v>99</v>
      </c>
      <c r="E33" s="77">
        <v>960</v>
      </c>
      <c r="F33" s="77">
        <v>6609</v>
      </c>
      <c r="G33" s="77">
        <v>6540</v>
      </c>
      <c r="H33" s="6"/>
    </row>
    <row r="34" spans="1:8" ht="15">
      <c r="A34" s="3" t="s">
        <v>38</v>
      </c>
      <c r="B34" s="3" t="s">
        <v>50</v>
      </c>
      <c r="C34" s="3"/>
      <c r="D34" s="1" t="s">
        <v>106</v>
      </c>
      <c r="E34" s="76">
        <f>SUM(E35:E35)</f>
        <v>3764</v>
      </c>
      <c r="F34" s="76">
        <f>SUM(F35:F35)</f>
        <v>7243</v>
      </c>
      <c r="G34" s="76"/>
      <c r="H34" s="6"/>
    </row>
    <row r="35" spans="2:8" ht="15">
      <c r="B35" s="1" t="s">
        <v>12</v>
      </c>
      <c r="E35" s="74">
        <v>3764</v>
      </c>
      <c r="F35" s="74">
        <v>7243</v>
      </c>
      <c r="G35" s="75"/>
      <c r="H35" s="6"/>
    </row>
    <row r="36" spans="1:8" ht="15">
      <c r="A36" s="5" t="s">
        <v>194</v>
      </c>
      <c r="E36" s="75"/>
      <c r="F36" s="75"/>
      <c r="G36" s="76">
        <v>335</v>
      </c>
      <c r="H36" s="6"/>
    </row>
    <row r="37" spans="1:8" s="3" customFormat="1" ht="16.5" customHeight="1">
      <c r="A37" s="3" t="s">
        <v>5</v>
      </c>
      <c r="E37" s="76">
        <f>SUM(E23,E27,E30,E33,E34)</f>
        <v>23479</v>
      </c>
      <c r="F37" s="76">
        <f>SUM(F23,F27,F30,F33,F34)</f>
        <v>42622</v>
      </c>
      <c r="G37" s="76">
        <f>SUM(G23,G27,G30,G33,G34,G36)</f>
        <v>36226</v>
      </c>
      <c r="H37" s="6"/>
    </row>
  </sheetData>
  <sheetProtection/>
  <mergeCells count="1">
    <mergeCell ref="E3:G3"/>
  </mergeCells>
  <printOptions/>
  <pageMargins left="0" right="0" top="0" bottom="0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24">
      <selection activeCell="A1" sqref="A1"/>
    </sheetView>
  </sheetViews>
  <sheetFormatPr defaultColWidth="9.140625" defaultRowHeight="12.75"/>
  <cols>
    <col min="1" max="1" width="2.7109375" style="24" customWidth="1"/>
    <col min="2" max="2" width="2.8515625" style="24" customWidth="1"/>
    <col min="3" max="5" width="9.140625" style="24" customWidth="1"/>
    <col min="6" max="6" width="10.140625" style="24" bestFit="1" customWidth="1"/>
    <col min="7" max="7" width="7.7109375" style="24" customWidth="1"/>
    <col min="8" max="8" width="12.7109375" style="24" customWidth="1"/>
    <col min="9" max="9" width="11.7109375" style="24" customWidth="1"/>
    <col min="10" max="10" width="10.421875" style="24" customWidth="1"/>
    <col min="11" max="11" width="10.140625" style="24" bestFit="1" customWidth="1"/>
    <col min="12" max="16384" width="9.140625" style="24" customWidth="1"/>
  </cols>
  <sheetData>
    <row r="1" ht="15.75" customHeight="1">
      <c r="A1" s="2" t="s">
        <v>508</v>
      </c>
    </row>
    <row r="2" ht="15.75">
      <c r="A2" s="25" t="s">
        <v>509</v>
      </c>
    </row>
    <row r="3" ht="10.5" customHeight="1"/>
    <row r="4" spans="1:11" ht="15.75">
      <c r="A4" s="25" t="s">
        <v>6</v>
      </c>
      <c r="H4" s="26"/>
      <c r="I4" s="81" t="s">
        <v>147</v>
      </c>
      <c r="J4" s="81"/>
      <c r="K4" s="81"/>
    </row>
    <row r="5" ht="9" customHeight="1"/>
    <row r="6" spans="1:11" ht="15.75">
      <c r="A6" s="25" t="s">
        <v>0</v>
      </c>
      <c r="B6" s="25"/>
      <c r="C6" s="25"/>
      <c r="D6" s="25"/>
      <c r="E6" s="25"/>
      <c r="F6" s="25"/>
      <c r="G6" s="27"/>
      <c r="H6" s="27"/>
      <c r="I6" s="28" t="s">
        <v>100</v>
      </c>
      <c r="J6" s="29" t="s">
        <v>148</v>
      </c>
      <c r="K6" s="29" t="s">
        <v>101</v>
      </c>
    </row>
    <row r="7" spans="1:8" ht="15.75">
      <c r="A7" s="24" t="s">
        <v>14</v>
      </c>
      <c r="G7" s="30"/>
      <c r="H7" s="30">
        <v>3800000</v>
      </c>
    </row>
    <row r="8" spans="1:8" s="31" customFormat="1" ht="15.75">
      <c r="A8" s="31" t="s">
        <v>11</v>
      </c>
      <c r="G8" s="32"/>
      <c r="H8" s="32">
        <v>1059218</v>
      </c>
    </row>
    <row r="9" spans="1:8" s="31" customFormat="1" ht="15.75">
      <c r="A9" s="24" t="s">
        <v>109</v>
      </c>
      <c r="B9" s="24"/>
      <c r="C9" s="24"/>
      <c r="D9" s="24"/>
      <c r="E9" s="24"/>
      <c r="F9" s="24"/>
      <c r="G9" s="30"/>
      <c r="H9" s="30">
        <v>1996550</v>
      </c>
    </row>
    <row r="10" spans="2:11" ht="15.75">
      <c r="B10" s="25" t="s">
        <v>110</v>
      </c>
      <c r="G10" s="33"/>
      <c r="H10" s="33">
        <f>SUM(H7:H9)</f>
        <v>6855768</v>
      </c>
      <c r="I10" s="33">
        <v>6856</v>
      </c>
      <c r="J10" s="33">
        <v>6856</v>
      </c>
      <c r="K10" s="33">
        <v>6856</v>
      </c>
    </row>
    <row r="11" spans="1:8" ht="15.75">
      <c r="A11" s="31" t="s">
        <v>15</v>
      </c>
      <c r="B11" s="31"/>
      <c r="C11" s="31"/>
      <c r="D11" s="31"/>
      <c r="E11" s="31"/>
      <c r="F11" s="31"/>
      <c r="G11" s="32"/>
      <c r="H11" s="32">
        <v>1537040</v>
      </c>
    </row>
    <row r="12" spans="1:8" s="31" customFormat="1" ht="15.75">
      <c r="A12" s="31" t="s">
        <v>97</v>
      </c>
      <c r="G12" s="32"/>
      <c r="H12" s="32">
        <v>5236093</v>
      </c>
    </row>
    <row r="13" spans="1:11" ht="15.75">
      <c r="A13" s="25"/>
      <c r="B13" s="25" t="s">
        <v>1</v>
      </c>
      <c r="C13" s="25"/>
      <c r="D13" s="25"/>
      <c r="E13" s="25"/>
      <c r="F13" s="25"/>
      <c r="G13" s="33"/>
      <c r="H13" s="33">
        <f>SUM(H11:H12)</f>
        <v>6773133</v>
      </c>
      <c r="I13" s="33">
        <v>6773</v>
      </c>
      <c r="J13" s="33">
        <v>6773</v>
      </c>
      <c r="K13" s="33">
        <v>6773</v>
      </c>
    </row>
    <row r="14" spans="1:11" ht="6.75" customHeight="1">
      <c r="A14" s="25"/>
      <c r="B14" s="25"/>
      <c r="C14" s="25"/>
      <c r="D14" s="25"/>
      <c r="E14" s="25"/>
      <c r="F14" s="25"/>
      <c r="G14" s="33"/>
      <c r="H14" s="33"/>
      <c r="I14" s="33"/>
      <c r="J14" s="33"/>
      <c r="K14" s="33"/>
    </row>
    <row r="15" spans="1:11" ht="15.75">
      <c r="A15" s="24" t="s">
        <v>495</v>
      </c>
      <c r="B15" s="25"/>
      <c r="C15" s="25"/>
      <c r="D15" s="25"/>
      <c r="E15" s="25"/>
      <c r="F15" s="25"/>
      <c r="G15" s="33"/>
      <c r="H15" s="33"/>
      <c r="I15" s="33"/>
      <c r="J15" s="32">
        <v>4</v>
      </c>
      <c r="K15" s="32">
        <v>4</v>
      </c>
    </row>
    <row r="16" spans="1:12" ht="15.75">
      <c r="A16" s="12" t="s">
        <v>102</v>
      </c>
      <c r="B16" s="25"/>
      <c r="C16" s="25"/>
      <c r="D16" s="25"/>
      <c r="E16" s="25"/>
      <c r="F16" s="25"/>
      <c r="G16" s="33"/>
      <c r="H16" s="33"/>
      <c r="I16" s="33"/>
      <c r="J16" s="32">
        <v>1799</v>
      </c>
      <c r="K16" s="32">
        <v>1799</v>
      </c>
      <c r="L16" s="30"/>
    </row>
    <row r="17" spans="1:12" ht="15.75">
      <c r="A17" s="12" t="s">
        <v>195</v>
      </c>
      <c r="B17" s="25"/>
      <c r="C17" s="25"/>
      <c r="D17" s="25"/>
      <c r="E17" s="25"/>
      <c r="F17" s="25"/>
      <c r="G17" s="33"/>
      <c r="H17" s="33"/>
      <c r="I17" s="33"/>
      <c r="J17" s="32">
        <v>215</v>
      </c>
      <c r="K17" s="32">
        <v>215</v>
      </c>
      <c r="L17" s="30"/>
    </row>
    <row r="18" spans="1:12" ht="15.75">
      <c r="A18" s="12" t="s">
        <v>496</v>
      </c>
      <c r="B18" s="25"/>
      <c r="C18" s="25"/>
      <c r="D18" s="25"/>
      <c r="E18" s="25"/>
      <c r="F18" s="25"/>
      <c r="G18" s="33"/>
      <c r="H18" s="33"/>
      <c r="I18" s="33"/>
      <c r="J18" s="32">
        <v>5814</v>
      </c>
      <c r="K18" s="32">
        <v>5814</v>
      </c>
      <c r="L18" s="30"/>
    </row>
    <row r="19" spans="1:12" ht="15.75">
      <c r="A19" s="12" t="s">
        <v>497</v>
      </c>
      <c r="B19" s="25"/>
      <c r="C19" s="25"/>
      <c r="D19" s="25"/>
      <c r="E19" s="25"/>
      <c r="F19" s="25"/>
      <c r="G19" s="33"/>
      <c r="H19" s="33"/>
      <c r="I19" s="33"/>
      <c r="J19" s="32">
        <v>87</v>
      </c>
      <c r="K19" s="32">
        <v>87</v>
      </c>
      <c r="L19" s="30"/>
    </row>
    <row r="20" spans="1:12" s="31" customFormat="1" ht="15.75">
      <c r="A20" s="31" t="s">
        <v>2</v>
      </c>
      <c r="G20" s="32"/>
      <c r="H20" s="32"/>
      <c r="I20" s="32">
        <v>4500</v>
      </c>
      <c r="J20" s="32">
        <v>4500</v>
      </c>
      <c r="K20" s="32">
        <v>3399</v>
      </c>
      <c r="L20" s="32"/>
    </row>
    <row r="21" spans="1:11" s="31" customFormat="1" ht="15.75">
      <c r="A21" s="31" t="s">
        <v>13</v>
      </c>
      <c r="I21" s="31">
        <v>500</v>
      </c>
      <c r="J21" s="31">
        <v>500</v>
      </c>
      <c r="K21" s="31">
        <v>673</v>
      </c>
    </row>
    <row r="22" spans="1:11" s="31" customFormat="1" ht="15.75">
      <c r="A22" s="31" t="s">
        <v>498</v>
      </c>
      <c r="K22" s="31">
        <v>90</v>
      </c>
    </row>
    <row r="23" spans="1:11" s="31" customFormat="1" ht="15.75">
      <c r="A23" s="31" t="s">
        <v>196</v>
      </c>
      <c r="K23" s="31">
        <v>391</v>
      </c>
    </row>
    <row r="24" spans="1:11" s="31" customFormat="1" ht="15.75">
      <c r="A24" s="31" t="s">
        <v>499</v>
      </c>
      <c r="I24" s="31">
        <v>10</v>
      </c>
      <c r="J24" s="31">
        <v>10</v>
      </c>
      <c r="K24" s="31">
        <v>2</v>
      </c>
    </row>
    <row r="25" spans="1:11" s="31" customFormat="1" ht="15.75">
      <c r="A25" s="31" t="s">
        <v>3</v>
      </c>
      <c r="J25" s="31">
        <v>220</v>
      </c>
      <c r="K25" s="31">
        <v>279</v>
      </c>
    </row>
    <row r="26" spans="1:11" s="31" customFormat="1" ht="15.75">
      <c r="A26" s="31" t="s">
        <v>149</v>
      </c>
      <c r="I26" s="31">
        <v>90</v>
      </c>
      <c r="J26" s="31">
        <v>90</v>
      </c>
      <c r="K26" s="31">
        <v>41</v>
      </c>
    </row>
    <row r="27" spans="1:11" s="31" customFormat="1" ht="15.75">
      <c r="A27" s="31" t="s">
        <v>98</v>
      </c>
      <c r="I27" s="31">
        <v>200</v>
      </c>
      <c r="J27" s="31">
        <v>201</v>
      </c>
      <c r="K27" s="31">
        <v>213</v>
      </c>
    </row>
    <row r="28" s="31" customFormat="1" ht="15.75">
      <c r="A28" s="34" t="s">
        <v>150</v>
      </c>
    </row>
    <row r="29" spans="2:11" s="31" customFormat="1" ht="15.75">
      <c r="B29" s="12" t="s">
        <v>16</v>
      </c>
      <c r="J29" s="31">
        <v>21</v>
      </c>
      <c r="K29" s="31">
        <v>21</v>
      </c>
    </row>
    <row r="30" spans="2:11" s="31" customFormat="1" ht="15.75">
      <c r="B30" s="12" t="s">
        <v>197</v>
      </c>
      <c r="I30" s="31">
        <v>550</v>
      </c>
      <c r="J30" s="31">
        <v>550</v>
      </c>
      <c r="K30" s="31">
        <v>403</v>
      </c>
    </row>
    <row r="31" spans="2:11" s="31" customFormat="1" ht="15.75">
      <c r="B31" s="12" t="s">
        <v>500</v>
      </c>
      <c r="K31" s="31">
        <v>37</v>
      </c>
    </row>
    <row r="32" spans="2:11" s="31" customFormat="1" ht="15.75">
      <c r="B32" s="12" t="s">
        <v>151</v>
      </c>
      <c r="J32" s="31">
        <v>81</v>
      </c>
      <c r="K32" s="31">
        <v>81</v>
      </c>
    </row>
    <row r="33" spans="2:11" s="31" customFormat="1" ht="15.75">
      <c r="B33" s="12" t="s">
        <v>103</v>
      </c>
      <c r="J33" s="31">
        <v>6175</v>
      </c>
      <c r="K33" s="31">
        <v>6175</v>
      </c>
    </row>
    <row r="34" spans="2:11" s="31" customFormat="1" ht="15.75">
      <c r="B34" s="12" t="s">
        <v>501</v>
      </c>
      <c r="K34" s="31">
        <v>30</v>
      </c>
    </row>
    <row r="35" spans="1:11" s="31" customFormat="1" ht="15.75">
      <c r="A35" s="31" t="s">
        <v>152</v>
      </c>
      <c r="J35" s="31">
        <v>1800</v>
      </c>
      <c r="K35" s="32">
        <v>1800</v>
      </c>
    </row>
    <row r="36" s="31" customFormat="1" ht="7.5" customHeight="1"/>
    <row r="37" spans="1:11" s="31" customFormat="1" ht="15.75">
      <c r="A37" s="31" t="s">
        <v>153</v>
      </c>
      <c r="I37" s="32">
        <v>4000</v>
      </c>
      <c r="J37" s="32">
        <v>6926</v>
      </c>
      <c r="K37" s="32">
        <v>2527</v>
      </c>
    </row>
    <row r="38" ht="6.75" customHeight="1"/>
    <row r="39" spans="1:11" ht="15.75">
      <c r="A39" s="25" t="s">
        <v>104</v>
      </c>
      <c r="I39" s="33">
        <f>SUM(I10:I37)</f>
        <v>23479</v>
      </c>
      <c r="J39" s="33">
        <f>SUM(J10:J37)</f>
        <v>42622</v>
      </c>
      <c r="K39" s="33">
        <f>SUM(K10:K37)</f>
        <v>37710</v>
      </c>
    </row>
    <row r="40" spans="1:8" ht="11.25" customHeight="1">
      <c r="A40" s="25"/>
      <c r="G40" s="25"/>
      <c r="H40" s="25"/>
    </row>
    <row r="41" spans="10:16" ht="15.75">
      <c r="J41" s="25"/>
      <c r="K41" s="25"/>
      <c r="L41" s="25"/>
      <c r="M41" s="25"/>
      <c r="N41" s="25"/>
      <c r="O41" s="25"/>
      <c r="P41" s="25"/>
    </row>
    <row r="42" spans="1:13" ht="15.75">
      <c r="A42" s="25" t="s">
        <v>154</v>
      </c>
      <c r="B42" s="25"/>
      <c r="C42" s="25"/>
      <c r="D42" s="25"/>
      <c r="E42" s="25"/>
      <c r="F42" s="25"/>
      <c r="G42" s="25"/>
      <c r="H42" s="25"/>
      <c r="I42" s="25"/>
      <c r="J42" s="35"/>
      <c r="K42" s="36"/>
      <c r="L42" s="36"/>
      <c r="M42" s="36"/>
    </row>
    <row r="43" spans="10:13" ht="15.75">
      <c r="J43" s="37"/>
      <c r="K43" s="38"/>
      <c r="L43" s="38"/>
      <c r="M43" s="38"/>
    </row>
    <row r="44" spans="1:13" ht="15.75">
      <c r="A44" s="25"/>
      <c r="B44" s="25"/>
      <c r="C44" s="25"/>
      <c r="D44" s="25"/>
      <c r="E44" s="25"/>
      <c r="F44" s="25"/>
      <c r="G44" s="35"/>
      <c r="H44" s="35"/>
      <c r="I44" s="25"/>
      <c r="J44" s="37"/>
      <c r="K44" s="36"/>
      <c r="L44" s="36"/>
      <c r="M44" s="38"/>
    </row>
    <row r="45" spans="1:14" ht="15.75">
      <c r="A45" s="25" t="s">
        <v>198</v>
      </c>
      <c r="B45" s="25"/>
      <c r="C45" s="25"/>
      <c r="D45" s="25"/>
      <c r="E45" s="25"/>
      <c r="F45" s="39">
        <v>841126</v>
      </c>
      <c r="G45" s="35"/>
      <c r="H45" s="25"/>
      <c r="I45" s="36">
        <f>SUM(I46:I48)</f>
        <v>6094</v>
      </c>
      <c r="J45" s="36">
        <f>SUM(J46:J48)</f>
        <v>4880</v>
      </c>
      <c r="K45" s="36">
        <f>SUM(K46:K48)</f>
        <v>3894</v>
      </c>
      <c r="M45" s="36"/>
      <c r="N45" s="36"/>
    </row>
    <row r="46" spans="1:14" ht="15.75">
      <c r="A46" s="25"/>
      <c r="B46" s="24" t="s">
        <v>4</v>
      </c>
      <c r="C46" s="25"/>
      <c r="D46" s="25"/>
      <c r="E46" s="25"/>
      <c r="F46" s="25"/>
      <c r="G46" s="35"/>
      <c r="H46" s="25"/>
      <c r="I46" s="38">
        <v>3312</v>
      </c>
      <c r="J46" s="38">
        <v>2160</v>
      </c>
      <c r="K46" s="38">
        <v>2160</v>
      </c>
      <c r="M46" s="38"/>
      <c r="N46" s="38"/>
    </row>
    <row r="47" spans="1:14" ht="15.75">
      <c r="A47" s="25"/>
      <c r="B47" s="24" t="s">
        <v>43</v>
      </c>
      <c r="C47" s="25"/>
      <c r="D47" s="25"/>
      <c r="E47" s="25"/>
      <c r="F47" s="25"/>
      <c r="G47" s="35"/>
      <c r="H47" s="25"/>
      <c r="I47" s="38">
        <v>732</v>
      </c>
      <c r="J47" s="38">
        <v>449</v>
      </c>
      <c r="K47" s="38">
        <v>458</v>
      </c>
      <c r="M47" s="38"/>
      <c r="N47" s="38"/>
    </row>
    <row r="48" spans="1:14" ht="15.75">
      <c r="A48" s="25"/>
      <c r="B48" s="24" t="s">
        <v>105</v>
      </c>
      <c r="C48" s="25"/>
      <c r="D48" s="25"/>
      <c r="E48" s="25"/>
      <c r="F48" s="25"/>
      <c r="G48" s="35"/>
      <c r="H48" s="25"/>
      <c r="I48" s="38">
        <v>2050</v>
      </c>
      <c r="J48" s="38">
        <v>2271</v>
      </c>
      <c r="K48" s="38">
        <v>1276</v>
      </c>
      <c r="M48" s="38"/>
      <c r="N48" s="38"/>
    </row>
    <row r="49" spans="1:14" ht="15.75">
      <c r="A49" s="25"/>
      <c r="C49" s="25"/>
      <c r="D49" s="25"/>
      <c r="E49" s="25"/>
      <c r="F49" s="25"/>
      <c r="G49" s="35"/>
      <c r="H49" s="25"/>
      <c r="I49" s="36"/>
      <c r="J49" s="36"/>
      <c r="K49" s="38"/>
      <c r="M49" s="38"/>
      <c r="N49" s="38"/>
    </row>
    <row r="50" spans="1:14" ht="15.75">
      <c r="A50" s="25" t="s">
        <v>199</v>
      </c>
      <c r="B50" s="25"/>
      <c r="C50" s="25"/>
      <c r="D50" s="25"/>
      <c r="E50" s="25"/>
      <c r="F50" s="25"/>
      <c r="G50" s="35"/>
      <c r="H50" s="31">
        <v>841112</v>
      </c>
      <c r="I50" s="36">
        <f>SUM(I51:I53)</f>
        <v>895</v>
      </c>
      <c r="J50" s="36">
        <f>SUM(J51:J53)</f>
        <v>2423</v>
      </c>
      <c r="K50" s="36">
        <f>SUM(K51:K53)</f>
        <v>2425</v>
      </c>
      <c r="M50" s="36"/>
      <c r="N50" s="36"/>
    </row>
    <row r="51" spans="1:14" ht="15.75">
      <c r="A51" s="25"/>
      <c r="B51" s="24" t="s">
        <v>4</v>
      </c>
      <c r="C51" s="25"/>
      <c r="D51" s="25"/>
      <c r="E51" s="25"/>
      <c r="F51" s="25"/>
      <c r="G51" s="35"/>
      <c r="H51" s="25"/>
      <c r="I51" s="38">
        <v>720</v>
      </c>
      <c r="J51" s="38">
        <v>1988</v>
      </c>
      <c r="K51" s="38">
        <v>1988</v>
      </c>
      <c r="M51" s="38"/>
      <c r="N51" s="38"/>
    </row>
    <row r="52" spans="1:14" ht="15.75">
      <c r="A52" s="25"/>
      <c r="B52" s="24" t="s">
        <v>43</v>
      </c>
      <c r="C52" s="25"/>
      <c r="D52" s="25"/>
      <c r="E52" s="25"/>
      <c r="F52" s="25"/>
      <c r="G52" s="35"/>
      <c r="H52" s="25"/>
      <c r="I52" s="38">
        <v>175</v>
      </c>
      <c r="J52" s="38">
        <v>435</v>
      </c>
      <c r="K52" s="38">
        <v>437</v>
      </c>
      <c r="M52" s="38"/>
      <c r="N52" s="38"/>
    </row>
    <row r="53" spans="1:14" ht="15.75">
      <c r="A53" s="25"/>
      <c r="B53" s="24" t="s">
        <v>105</v>
      </c>
      <c r="C53" s="25"/>
      <c r="D53" s="25"/>
      <c r="E53" s="25"/>
      <c r="F53" s="25"/>
      <c r="G53" s="35"/>
      <c r="H53" s="25"/>
      <c r="I53" s="38"/>
      <c r="J53" s="38"/>
      <c r="K53" s="38"/>
      <c r="M53" s="38"/>
      <c r="N53" s="38"/>
    </row>
    <row r="54" spans="1:14" ht="15.75">
      <c r="A54" s="25"/>
      <c r="C54" s="25"/>
      <c r="D54" s="25"/>
      <c r="E54" s="25"/>
      <c r="F54" s="25"/>
      <c r="G54" s="35"/>
      <c r="H54" s="25"/>
      <c r="I54" s="36"/>
      <c r="J54" s="36"/>
      <c r="K54" s="38"/>
      <c r="M54" s="38"/>
      <c r="N54" s="38"/>
    </row>
    <row r="55" spans="1:14" ht="15.75">
      <c r="A55" s="25" t="s">
        <v>7</v>
      </c>
      <c r="B55" s="25"/>
      <c r="C55" s="25"/>
      <c r="D55" s="25"/>
      <c r="E55" s="31">
        <v>813000</v>
      </c>
      <c r="F55" s="25"/>
      <c r="G55" s="35"/>
      <c r="H55" s="25"/>
      <c r="I55" s="36">
        <f>SUM(I56:I58)</f>
        <v>660</v>
      </c>
      <c r="J55" s="36">
        <f>SUM(J56:J58)</f>
        <v>660</v>
      </c>
      <c r="K55" s="36">
        <f>SUM(K56:K58)</f>
        <v>487</v>
      </c>
      <c r="M55" s="36"/>
      <c r="N55" s="36"/>
    </row>
    <row r="56" spans="1:14" ht="15.75">
      <c r="A56" s="25"/>
      <c r="B56" s="24" t="s">
        <v>4</v>
      </c>
      <c r="C56" s="25"/>
      <c r="D56" s="25"/>
      <c r="E56" s="25"/>
      <c r="F56" s="25"/>
      <c r="G56" s="35"/>
      <c r="H56" s="25"/>
      <c r="I56" s="38"/>
      <c r="J56" s="38">
        <v>49</v>
      </c>
      <c r="K56" s="38">
        <v>49</v>
      </c>
      <c r="M56" s="38"/>
      <c r="N56" s="38"/>
    </row>
    <row r="57" spans="1:14" ht="15.75">
      <c r="A57" s="25"/>
      <c r="B57" s="24" t="s">
        <v>43</v>
      </c>
      <c r="C57" s="25"/>
      <c r="D57" s="25"/>
      <c r="E57" s="25"/>
      <c r="F57" s="25"/>
      <c r="G57" s="35"/>
      <c r="H57" s="25"/>
      <c r="I57" s="38"/>
      <c r="J57" s="38"/>
      <c r="K57" s="38"/>
      <c r="M57" s="38"/>
      <c r="N57" s="38"/>
    </row>
    <row r="58" spans="1:14" ht="15.75">
      <c r="A58" s="25"/>
      <c r="B58" s="24" t="s">
        <v>105</v>
      </c>
      <c r="C58" s="25"/>
      <c r="D58" s="25"/>
      <c r="E58" s="25"/>
      <c r="F58" s="25"/>
      <c r="G58" s="35"/>
      <c r="H58" s="25"/>
      <c r="I58" s="38">
        <v>660</v>
      </c>
      <c r="J58" s="38">
        <v>611</v>
      </c>
      <c r="K58" s="38">
        <v>438</v>
      </c>
      <c r="M58" s="38"/>
      <c r="N58" s="38"/>
    </row>
    <row r="59" spans="1:14" ht="15.75">
      <c r="A59" s="25"/>
      <c r="C59" s="25"/>
      <c r="D59" s="25"/>
      <c r="E59" s="25"/>
      <c r="F59" s="25"/>
      <c r="G59" s="35"/>
      <c r="H59" s="25"/>
      <c r="I59" s="36"/>
      <c r="J59" s="36"/>
      <c r="K59" s="38"/>
      <c r="M59" s="38"/>
      <c r="N59" s="38"/>
    </row>
    <row r="60" spans="1:14" ht="15.75">
      <c r="A60" s="25" t="s">
        <v>155</v>
      </c>
      <c r="B60" s="25"/>
      <c r="C60" s="25"/>
      <c r="D60" s="25"/>
      <c r="E60" s="31"/>
      <c r="F60" s="39">
        <v>522001</v>
      </c>
      <c r="G60" s="35"/>
      <c r="H60" s="25"/>
      <c r="I60" s="36">
        <f>SUM(I61:I63)</f>
        <v>260</v>
      </c>
      <c r="J60" s="36">
        <f>SUM(J61:J63)</f>
        <v>340</v>
      </c>
      <c r="K60" s="36">
        <f>SUM(K61:K63)</f>
        <v>89</v>
      </c>
      <c r="M60" s="36"/>
      <c r="N60" s="36"/>
    </row>
    <row r="61" spans="1:14" ht="15.75">
      <c r="A61" s="25"/>
      <c r="B61" s="24" t="s">
        <v>4</v>
      </c>
      <c r="C61" s="25"/>
      <c r="D61" s="25"/>
      <c r="E61" s="25"/>
      <c r="F61" s="25"/>
      <c r="G61" s="35"/>
      <c r="H61" s="25"/>
      <c r="I61" s="38"/>
      <c r="J61" s="38">
        <v>64</v>
      </c>
      <c r="K61" s="38">
        <v>64</v>
      </c>
      <c r="M61" s="38"/>
      <c r="N61" s="38"/>
    </row>
    <row r="62" spans="1:14" ht="15.75">
      <c r="A62" s="25"/>
      <c r="B62" s="24" t="s">
        <v>43</v>
      </c>
      <c r="C62" s="25"/>
      <c r="D62" s="25"/>
      <c r="E62" s="25"/>
      <c r="F62" s="25"/>
      <c r="G62" s="35"/>
      <c r="H62" s="25"/>
      <c r="I62" s="38"/>
      <c r="J62" s="38">
        <v>16</v>
      </c>
      <c r="K62" s="38">
        <v>16</v>
      </c>
      <c r="M62" s="38"/>
      <c r="N62" s="38"/>
    </row>
    <row r="63" spans="1:14" ht="15.75">
      <c r="A63" s="25"/>
      <c r="B63" s="24" t="s">
        <v>105</v>
      </c>
      <c r="C63" s="25"/>
      <c r="D63" s="25"/>
      <c r="E63" s="25"/>
      <c r="F63" s="25"/>
      <c r="G63" s="35"/>
      <c r="H63" s="25"/>
      <c r="I63" s="38">
        <v>260</v>
      </c>
      <c r="J63" s="38">
        <v>260</v>
      </c>
      <c r="K63" s="38">
        <v>9</v>
      </c>
      <c r="M63" s="38"/>
      <c r="N63" s="38"/>
    </row>
    <row r="64" spans="1:14" ht="15.75">
      <c r="A64" s="25"/>
      <c r="C64" s="25"/>
      <c r="D64" s="25"/>
      <c r="E64" s="25"/>
      <c r="F64" s="25"/>
      <c r="G64" s="35"/>
      <c r="H64" s="25"/>
      <c r="I64" s="36"/>
      <c r="J64" s="36"/>
      <c r="K64" s="38"/>
      <c r="M64" s="38"/>
      <c r="N64" s="38"/>
    </row>
    <row r="65" spans="1:14" ht="15.75">
      <c r="A65" s="25" t="s">
        <v>156</v>
      </c>
      <c r="B65" s="25"/>
      <c r="C65" s="25"/>
      <c r="D65" s="25"/>
      <c r="E65" s="31"/>
      <c r="F65" s="39"/>
      <c r="G65" s="35"/>
      <c r="H65" s="40" t="s">
        <v>502</v>
      </c>
      <c r="I65" s="36">
        <f>SUM(I66:I68)</f>
        <v>190</v>
      </c>
      <c r="J65" s="36">
        <f>SUM(J66:J68)</f>
        <v>190</v>
      </c>
      <c r="K65" s="36">
        <f>SUM(K66:K68)</f>
        <v>158</v>
      </c>
      <c r="M65" s="36"/>
      <c r="N65" s="36"/>
    </row>
    <row r="66" spans="1:14" ht="15.75">
      <c r="A66" s="25"/>
      <c r="B66" s="24" t="s">
        <v>4</v>
      </c>
      <c r="C66" s="25"/>
      <c r="D66" s="25"/>
      <c r="E66" s="25"/>
      <c r="F66" s="25"/>
      <c r="G66" s="35"/>
      <c r="H66" s="37"/>
      <c r="I66" s="38"/>
      <c r="J66" s="38"/>
      <c r="K66" s="38"/>
      <c r="M66" s="38"/>
      <c r="N66" s="38"/>
    </row>
    <row r="67" spans="1:14" ht="15.75">
      <c r="A67" s="25"/>
      <c r="B67" s="24" t="s">
        <v>43</v>
      </c>
      <c r="C67" s="25"/>
      <c r="D67" s="25"/>
      <c r="E67" s="25"/>
      <c r="F67" s="25"/>
      <c r="G67" s="35"/>
      <c r="H67" s="37"/>
      <c r="I67" s="38"/>
      <c r="J67" s="38"/>
      <c r="K67" s="38"/>
      <c r="M67" s="38"/>
      <c r="N67" s="38"/>
    </row>
    <row r="68" spans="1:14" ht="15.75">
      <c r="A68" s="25"/>
      <c r="B68" s="24" t="s">
        <v>105</v>
      </c>
      <c r="C68" s="25"/>
      <c r="D68" s="25"/>
      <c r="E68" s="25"/>
      <c r="F68" s="25"/>
      <c r="G68" s="35"/>
      <c r="H68" s="37"/>
      <c r="I68" s="38">
        <v>190</v>
      </c>
      <c r="J68" s="38">
        <v>190</v>
      </c>
      <c r="K68" s="38">
        <v>158</v>
      </c>
      <c r="M68" s="38"/>
      <c r="N68" s="38"/>
    </row>
    <row r="69" spans="1:14" ht="15.75">
      <c r="A69" s="25"/>
      <c r="C69" s="25"/>
      <c r="D69" s="25"/>
      <c r="E69" s="25"/>
      <c r="F69" s="25"/>
      <c r="G69" s="35"/>
      <c r="H69" s="37"/>
      <c r="I69" s="36"/>
      <c r="J69" s="36"/>
      <c r="K69" s="38"/>
      <c r="M69" s="38"/>
      <c r="N69" s="38"/>
    </row>
    <row r="70" spans="1:14" ht="15.75">
      <c r="A70" s="25" t="s">
        <v>9</v>
      </c>
      <c r="B70" s="25"/>
      <c r="C70" s="25"/>
      <c r="D70" s="25"/>
      <c r="E70" s="31"/>
      <c r="F70" s="39">
        <v>841403</v>
      </c>
      <c r="G70" s="35"/>
      <c r="H70" s="37"/>
      <c r="I70" s="36">
        <f>SUM(I71:I73)</f>
        <v>710</v>
      </c>
      <c r="J70" s="36">
        <f>SUM(J71:J73)</f>
        <v>1100</v>
      </c>
      <c r="K70" s="36">
        <f>SUM(K71:K73)</f>
        <v>1035</v>
      </c>
      <c r="M70" s="36"/>
      <c r="N70" s="36"/>
    </row>
    <row r="71" spans="1:14" ht="15.75">
      <c r="A71" s="25"/>
      <c r="B71" s="24" t="s">
        <v>4</v>
      </c>
      <c r="C71" s="25"/>
      <c r="D71" s="25"/>
      <c r="E71" s="25"/>
      <c r="F71" s="25"/>
      <c r="G71" s="35"/>
      <c r="H71" s="37"/>
      <c r="I71" s="38"/>
      <c r="J71" s="38"/>
      <c r="K71" s="38">
        <v>78</v>
      </c>
      <c r="M71" s="38"/>
      <c r="N71" s="38"/>
    </row>
    <row r="72" spans="1:14" ht="15.75">
      <c r="A72" s="25"/>
      <c r="B72" s="24" t="s">
        <v>43</v>
      </c>
      <c r="C72" s="25"/>
      <c r="D72" s="25"/>
      <c r="E72" s="25"/>
      <c r="F72" s="25"/>
      <c r="G72" s="35"/>
      <c r="H72" s="37"/>
      <c r="I72" s="38"/>
      <c r="J72" s="38"/>
      <c r="K72" s="38">
        <v>19</v>
      </c>
      <c r="M72" s="38"/>
      <c r="N72" s="38"/>
    </row>
    <row r="73" spans="1:14" ht="15.75">
      <c r="A73" s="25"/>
      <c r="B73" s="24" t="s">
        <v>105</v>
      </c>
      <c r="C73" s="25"/>
      <c r="D73" s="25"/>
      <c r="E73" s="25"/>
      <c r="F73" s="25"/>
      <c r="G73" s="35"/>
      <c r="H73" s="37"/>
      <c r="I73" s="38">
        <v>710</v>
      </c>
      <c r="J73" s="38">
        <v>1100</v>
      </c>
      <c r="K73" s="38">
        <v>938</v>
      </c>
      <c r="M73" s="38"/>
      <c r="N73" s="38"/>
    </row>
    <row r="74" spans="1:14" ht="15.75">
      <c r="A74" s="25"/>
      <c r="C74" s="25"/>
      <c r="D74" s="25"/>
      <c r="E74" s="25"/>
      <c r="F74" s="25"/>
      <c r="G74" s="35"/>
      <c r="H74" s="37"/>
      <c r="I74" s="36"/>
      <c r="J74" s="36"/>
      <c r="K74" s="38"/>
      <c r="M74" s="38"/>
      <c r="N74" s="38"/>
    </row>
    <row r="75" spans="1:14" ht="15.75">
      <c r="A75" s="25" t="s">
        <v>157</v>
      </c>
      <c r="B75" s="25"/>
      <c r="C75" s="25"/>
      <c r="D75" s="25"/>
      <c r="E75" s="31"/>
      <c r="F75" s="39"/>
      <c r="G75" s="41">
        <v>360000</v>
      </c>
      <c r="H75" s="37"/>
      <c r="I75" s="36">
        <f>SUM(I76:I78)</f>
        <v>35</v>
      </c>
      <c r="J75" s="36">
        <f>SUM(J76:J78)</f>
        <v>35</v>
      </c>
      <c r="K75" s="36">
        <f>SUM(K76:K78)</f>
        <v>14</v>
      </c>
      <c r="M75" s="36"/>
      <c r="N75" s="36"/>
    </row>
    <row r="76" spans="1:14" ht="15.75">
      <c r="A76" s="25"/>
      <c r="B76" s="24" t="s">
        <v>4</v>
      </c>
      <c r="C76" s="25"/>
      <c r="D76" s="25"/>
      <c r="E76" s="25"/>
      <c r="F76" s="25"/>
      <c r="G76" s="35"/>
      <c r="H76" s="37"/>
      <c r="I76" s="38"/>
      <c r="J76" s="38"/>
      <c r="K76" s="38"/>
      <c r="M76" s="38"/>
      <c r="N76" s="38"/>
    </row>
    <row r="77" spans="1:14" ht="15.75">
      <c r="A77" s="25"/>
      <c r="B77" s="24" t="s">
        <v>43</v>
      </c>
      <c r="C77" s="25"/>
      <c r="D77" s="25"/>
      <c r="E77" s="25"/>
      <c r="F77" s="25"/>
      <c r="G77" s="35"/>
      <c r="H77" s="37"/>
      <c r="I77" s="38"/>
      <c r="J77" s="38"/>
      <c r="K77" s="38"/>
      <c r="M77" s="38"/>
      <c r="N77" s="38"/>
    </row>
    <row r="78" spans="1:14" ht="15.75">
      <c r="A78" s="25"/>
      <c r="B78" s="24" t="s">
        <v>105</v>
      </c>
      <c r="C78" s="25"/>
      <c r="D78" s="25"/>
      <c r="E78" s="25"/>
      <c r="F78" s="25"/>
      <c r="G78" s="35"/>
      <c r="H78" s="37"/>
      <c r="I78" s="38">
        <v>35</v>
      </c>
      <c r="J78" s="38">
        <v>35</v>
      </c>
      <c r="K78" s="38">
        <v>14</v>
      </c>
      <c r="M78" s="38"/>
      <c r="N78" s="38"/>
    </row>
    <row r="79" spans="1:14" ht="15.75">
      <c r="A79" s="25"/>
      <c r="C79" s="25"/>
      <c r="D79" s="25"/>
      <c r="E79" s="25"/>
      <c r="F79" s="25"/>
      <c r="G79" s="35"/>
      <c r="H79" s="37"/>
      <c r="I79" s="36"/>
      <c r="J79" s="36"/>
      <c r="K79" s="38"/>
      <c r="M79" s="38"/>
      <c r="N79" s="38"/>
    </row>
    <row r="80" spans="1:14" ht="15.75">
      <c r="A80" s="25" t="s">
        <v>158</v>
      </c>
      <c r="B80" s="25"/>
      <c r="C80" s="25"/>
      <c r="D80" s="25"/>
      <c r="E80" s="31"/>
      <c r="F80" s="39"/>
      <c r="G80" s="41">
        <v>960302</v>
      </c>
      <c r="H80" s="37"/>
      <c r="I80" s="36">
        <f>SUM(I81:I83)</f>
        <v>25</v>
      </c>
      <c r="J80" s="36">
        <f>SUM(J81:J83)</f>
        <v>25</v>
      </c>
      <c r="K80" s="36">
        <f>SUM(K81:K83)</f>
        <v>23</v>
      </c>
      <c r="M80" s="36"/>
      <c r="N80" s="36"/>
    </row>
    <row r="81" spans="1:14" ht="15.75">
      <c r="A81" s="25"/>
      <c r="B81" s="24" t="s">
        <v>4</v>
      </c>
      <c r="C81" s="25"/>
      <c r="D81" s="25"/>
      <c r="E81" s="25"/>
      <c r="F81" s="25"/>
      <c r="G81" s="35"/>
      <c r="H81" s="37"/>
      <c r="I81" s="38"/>
      <c r="J81" s="38"/>
      <c r="K81" s="38"/>
      <c r="M81" s="38"/>
      <c r="N81" s="38"/>
    </row>
    <row r="82" spans="1:14" ht="15.75">
      <c r="A82" s="25"/>
      <c r="B82" s="24" t="s">
        <v>43</v>
      </c>
      <c r="C82" s="25"/>
      <c r="D82" s="25"/>
      <c r="E82" s="25"/>
      <c r="F82" s="25"/>
      <c r="G82" s="35"/>
      <c r="H82" s="37"/>
      <c r="I82" s="38"/>
      <c r="J82" s="38"/>
      <c r="K82" s="38"/>
      <c r="M82" s="38"/>
      <c r="N82" s="38"/>
    </row>
    <row r="83" spans="1:14" ht="15.75">
      <c r="A83" s="25"/>
      <c r="B83" s="24" t="s">
        <v>105</v>
      </c>
      <c r="C83" s="25"/>
      <c r="D83" s="25"/>
      <c r="E83" s="25"/>
      <c r="F83" s="25"/>
      <c r="G83" s="35"/>
      <c r="H83" s="37"/>
      <c r="I83" s="38">
        <v>25</v>
      </c>
      <c r="J83" s="38">
        <v>25</v>
      </c>
      <c r="K83" s="38">
        <v>23</v>
      </c>
      <c r="M83" s="38"/>
      <c r="N83" s="38"/>
    </row>
    <row r="84" spans="1:14" ht="15.75">
      <c r="A84" s="25"/>
      <c r="C84" s="25"/>
      <c r="D84" s="25"/>
      <c r="E84" s="25"/>
      <c r="F84" s="25"/>
      <c r="G84" s="35"/>
      <c r="H84" s="37"/>
      <c r="I84" s="36"/>
      <c r="J84" s="36"/>
      <c r="K84" s="38"/>
      <c r="M84" s="38"/>
      <c r="N84" s="38"/>
    </row>
    <row r="85" spans="1:14" ht="15.75">
      <c r="A85" s="25" t="s">
        <v>8</v>
      </c>
      <c r="B85" s="25"/>
      <c r="C85" s="25"/>
      <c r="D85" s="25"/>
      <c r="E85" s="31"/>
      <c r="F85" s="39"/>
      <c r="G85" s="41">
        <v>841402</v>
      </c>
      <c r="H85" s="37"/>
      <c r="I85" s="36">
        <f>SUM(I86:I88)</f>
        <v>430</v>
      </c>
      <c r="J85" s="36">
        <f>SUM(J86:J88)</f>
        <v>430</v>
      </c>
      <c r="K85" s="36">
        <f>SUM(K86:K88)</f>
        <v>436</v>
      </c>
      <c r="M85" s="36"/>
      <c r="N85" s="36"/>
    </row>
    <row r="86" spans="1:14" ht="15.75">
      <c r="A86" s="25"/>
      <c r="B86" s="24" t="s">
        <v>4</v>
      </c>
      <c r="C86" s="25"/>
      <c r="D86" s="25"/>
      <c r="E86" s="25"/>
      <c r="F86" s="25"/>
      <c r="G86" s="35"/>
      <c r="H86" s="37"/>
      <c r="I86" s="38"/>
      <c r="J86" s="38"/>
      <c r="K86" s="38"/>
      <c r="M86" s="38"/>
      <c r="N86" s="38"/>
    </row>
    <row r="87" spans="1:14" ht="15.75">
      <c r="A87" s="25"/>
      <c r="B87" s="24" t="s">
        <v>43</v>
      </c>
      <c r="C87" s="25"/>
      <c r="D87" s="25"/>
      <c r="E87" s="25"/>
      <c r="F87" s="25"/>
      <c r="G87" s="35"/>
      <c r="H87" s="37"/>
      <c r="I87" s="38"/>
      <c r="J87" s="38"/>
      <c r="K87" s="38"/>
      <c r="M87" s="38"/>
      <c r="N87" s="38"/>
    </row>
    <row r="88" spans="1:14" ht="15.75">
      <c r="A88" s="25"/>
      <c r="B88" s="24" t="s">
        <v>105</v>
      </c>
      <c r="C88" s="25"/>
      <c r="D88" s="25"/>
      <c r="E88" s="25"/>
      <c r="F88" s="25"/>
      <c r="G88" s="35"/>
      <c r="H88" s="37"/>
      <c r="I88" s="38">
        <v>430</v>
      </c>
      <c r="J88" s="38">
        <v>430</v>
      </c>
      <c r="K88" s="38">
        <v>436</v>
      </c>
      <c r="M88" s="38"/>
      <c r="N88" s="38"/>
    </row>
    <row r="89" spans="1:14" ht="15.75">
      <c r="A89" s="25"/>
      <c r="C89" s="25"/>
      <c r="D89" s="25"/>
      <c r="E89" s="25"/>
      <c r="F89" s="25"/>
      <c r="G89" s="35"/>
      <c r="H89" s="37"/>
      <c r="I89" s="36"/>
      <c r="J89" s="36"/>
      <c r="K89" s="38"/>
      <c r="M89" s="38"/>
      <c r="N89" s="38"/>
    </row>
    <row r="90" spans="1:14" ht="15.75">
      <c r="A90" s="25" t="s">
        <v>200</v>
      </c>
      <c r="B90" s="25"/>
      <c r="C90" s="25"/>
      <c r="D90" s="25"/>
      <c r="E90" s="31"/>
      <c r="F90" s="39"/>
      <c r="G90" s="41"/>
      <c r="H90" s="42">
        <v>370000</v>
      </c>
      <c r="I90" s="36">
        <f>SUM(I91:I93)</f>
        <v>0</v>
      </c>
      <c r="J90" s="36">
        <f>SUM(J91:J93)</f>
        <v>0</v>
      </c>
      <c r="K90" s="36">
        <f>SUM(K91:K93)</f>
        <v>0</v>
      </c>
      <c r="M90" s="36"/>
      <c r="N90" s="36"/>
    </row>
    <row r="91" spans="1:14" ht="15.75">
      <c r="A91" s="25"/>
      <c r="B91" s="24" t="s">
        <v>4</v>
      </c>
      <c r="C91" s="25"/>
      <c r="D91" s="25"/>
      <c r="E91" s="25"/>
      <c r="F91" s="25"/>
      <c r="G91" s="35"/>
      <c r="H91" s="37"/>
      <c r="I91" s="38"/>
      <c r="J91" s="38"/>
      <c r="K91" s="38"/>
      <c r="M91" s="38"/>
      <c r="N91" s="38"/>
    </row>
    <row r="92" spans="1:14" ht="15.75">
      <c r="A92" s="25"/>
      <c r="B92" s="24" t="s">
        <v>43</v>
      </c>
      <c r="C92" s="25"/>
      <c r="D92" s="25"/>
      <c r="E92" s="25"/>
      <c r="F92" s="25"/>
      <c r="G92" s="35"/>
      <c r="H92" s="37"/>
      <c r="I92" s="38"/>
      <c r="J92" s="38"/>
      <c r="K92" s="38"/>
      <c r="M92" s="38"/>
      <c r="N92" s="38"/>
    </row>
    <row r="93" spans="1:14" ht="15.75">
      <c r="A93" s="25"/>
      <c r="B93" s="24" t="s">
        <v>105</v>
      </c>
      <c r="C93" s="25"/>
      <c r="D93" s="25"/>
      <c r="E93" s="25"/>
      <c r="F93" s="25"/>
      <c r="G93" s="35"/>
      <c r="H93" s="37"/>
      <c r="I93" s="38"/>
      <c r="J93" s="38"/>
      <c r="K93" s="38"/>
      <c r="M93" s="38"/>
      <c r="N93" s="38"/>
    </row>
    <row r="94" spans="1:14" ht="15.75">
      <c r="A94" s="25"/>
      <c r="C94" s="25"/>
      <c r="D94" s="25"/>
      <c r="E94" s="25"/>
      <c r="F94" s="25"/>
      <c r="G94" s="35"/>
      <c r="H94" s="37"/>
      <c r="I94" s="36"/>
      <c r="J94" s="36"/>
      <c r="K94" s="38"/>
      <c r="M94" s="38"/>
      <c r="N94" s="38"/>
    </row>
    <row r="95" spans="1:14" ht="15.75">
      <c r="A95" s="25" t="s">
        <v>159</v>
      </c>
      <c r="B95" s="25"/>
      <c r="C95" s="25"/>
      <c r="D95" s="25"/>
      <c r="E95" s="31"/>
      <c r="F95" s="39"/>
      <c r="G95" s="41"/>
      <c r="H95" s="40" t="s">
        <v>201</v>
      </c>
      <c r="I95" s="36">
        <f>SUM(I96:I98)</f>
        <v>1016</v>
      </c>
      <c r="J95" s="36">
        <f>SUM(J96:J98)</f>
        <v>716</v>
      </c>
      <c r="K95" s="36">
        <f>SUM(K96:K98)</f>
        <v>716</v>
      </c>
      <c r="M95" s="36"/>
      <c r="N95" s="36"/>
    </row>
    <row r="96" spans="1:14" ht="15.75">
      <c r="A96" s="25"/>
      <c r="B96" s="24" t="s">
        <v>4</v>
      </c>
      <c r="C96" s="25"/>
      <c r="D96" s="25"/>
      <c r="E96" s="25"/>
      <c r="F96" s="25"/>
      <c r="G96" s="35"/>
      <c r="H96" s="37"/>
      <c r="I96" s="38"/>
      <c r="J96" s="38"/>
      <c r="K96" s="38"/>
      <c r="M96" s="38"/>
      <c r="N96" s="38"/>
    </row>
    <row r="97" spans="1:14" ht="15.75">
      <c r="A97" s="25"/>
      <c r="B97" s="24" t="s">
        <v>43</v>
      </c>
      <c r="C97" s="25"/>
      <c r="D97" s="25"/>
      <c r="E97" s="25"/>
      <c r="F97" s="25"/>
      <c r="G97" s="35"/>
      <c r="H97" s="37"/>
      <c r="I97" s="38"/>
      <c r="J97" s="38"/>
      <c r="K97" s="38"/>
      <c r="M97" s="38"/>
      <c r="N97" s="38"/>
    </row>
    <row r="98" spans="1:14" ht="15.75">
      <c r="A98" s="25"/>
      <c r="B98" s="24" t="s">
        <v>105</v>
      </c>
      <c r="C98" s="25"/>
      <c r="D98" s="25"/>
      <c r="E98" s="25"/>
      <c r="F98" s="25"/>
      <c r="G98" s="35"/>
      <c r="H98" s="37"/>
      <c r="I98" s="38">
        <v>1016</v>
      </c>
      <c r="J98" s="38">
        <v>716</v>
      </c>
      <c r="K98" s="38">
        <v>716</v>
      </c>
      <c r="M98" s="38"/>
      <c r="N98" s="38"/>
    </row>
    <row r="99" spans="1:14" ht="15.75">
      <c r="A99" s="25"/>
      <c r="C99" s="25"/>
      <c r="D99" s="25"/>
      <c r="E99" s="25"/>
      <c r="F99" s="25"/>
      <c r="G99" s="35"/>
      <c r="H99" s="37"/>
      <c r="I99" s="36"/>
      <c r="J99" s="36"/>
      <c r="K99" s="38"/>
      <c r="M99" s="38"/>
      <c r="N99" s="38"/>
    </row>
    <row r="100" spans="1:14" ht="15.75">
      <c r="A100" s="25" t="s">
        <v>160</v>
      </c>
      <c r="B100" s="25"/>
      <c r="C100" s="25"/>
      <c r="D100" s="25"/>
      <c r="E100" s="31"/>
      <c r="F100" s="39"/>
      <c r="G100" s="41"/>
      <c r="H100" s="40" t="s">
        <v>202</v>
      </c>
      <c r="I100" s="36">
        <f>SUM(I101:I103)</f>
        <v>0</v>
      </c>
      <c r="J100" s="36">
        <f>SUM(J101:J103)</f>
        <v>6011</v>
      </c>
      <c r="K100" s="36">
        <f>SUM(K101:K103)</f>
        <v>7072</v>
      </c>
      <c r="M100" s="36"/>
      <c r="N100" s="36"/>
    </row>
    <row r="101" spans="1:14" ht="15.75">
      <c r="A101" s="25"/>
      <c r="B101" s="24" t="s">
        <v>4</v>
      </c>
      <c r="C101" s="25"/>
      <c r="D101" s="25"/>
      <c r="E101" s="25"/>
      <c r="F101" s="25"/>
      <c r="G101" s="35"/>
      <c r="H101" s="37"/>
      <c r="I101" s="38"/>
      <c r="J101" s="38">
        <v>4716</v>
      </c>
      <c r="K101" s="38">
        <v>4887</v>
      </c>
      <c r="M101" s="38"/>
      <c r="N101" s="38"/>
    </row>
    <row r="102" spans="1:14" ht="15.75">
      <c r="A102" s="25"/>
      <c r="B102" s="24" t="s">
        <v>43</v>
      </c>
      <c r="C102" s="25"/>
      <c r="D102" s="25"/>
      <c r="E102" s="25"/>
      <c r="F102" s="25"/>
      <c r="G102" s="35"/>
      <c r="H102" s="37"/>
      <c r="I102" s="38"/>
      <c r="J102" s="38">
        <v>372</v>
      </c>
      <c r="K102" s="38">
        <v>671</v>
      </c>
      <c r="M102" s="38"/>
      <c r="N102" s="38"/>
    </row>
    <row r="103" spans="1:14" ht="15.75">
      <c r="A103" s="25"/>
      <c r="B103" s="24" t="s">
        <v>105</v>
      </c>
      <c r="C103" s="25"/>
      <c r="D103" s="25"/>
      <c r="E103" s="25"/>
      <c r="F103" s="25"/>
      <c r="G103" s="35"/>
      <c r="H103" s="37"/>
      <c r="I103" s="38"/>
      <c r="J103" s="38">
        <v>923</v>
      </c>
      <c r="K103" s="38">
        <v>1514</v>
      </c>
      <c r="M103" s="38"/>
      <c r="N103" s="38"/>
    </row>
    <row r="104" spans="1:14" ht="15.75">
      <c r="A104" s="25"/>
      <c r="C104" s="25"/>
      <c r="D104" s="25"/>
      <c r="E104" s="25"/>
      <c r="F104" s="25"/>
      <c r="G104" s="35"/>
      <c r="H104" s="37"/>
      <c r="I104" s="38"/>
      <c r="J104" s="38"/>
      <c r="K104" s="38"/>
      <c r="M104" s="38"/>
      <c r="N104" s="38"/>
    </row>
    <row r="105" spans="1:14" ht="15.75">
      <c r="A105" s="25" t="s">
        <v>161</v>
      </c>
      <c r="B105" s="25"/>
      <c r="C105" s="25"/>
      <c r="D105" s="25"/>
      <c r="E105" s="31"/>
      <c r="F105" s="39"/>
      <c r="G105" s="41"/>
      <c r="H105" s="40">
        <v>889928</v>
      </c>
      <c r="I105" s="36">
        <f>SUM(I106:I108)</f>
        <v>2319</v>
      </c>
      <c r="J105" s="36">
        <f>SUM(J106:J108)</f>
        <v>2319</v>
      </c>
      <c r="K105" s="36">
        <f>SUM(K106:K108)</f>
        <v>3001</v>
      </c>
      <c r="M105" s="38"/>
      <c r="N105" s="38"/>
    </row>
    <row r="106" spans="1:14" ht="15.75">
      <c r="A106" s="25"/>
      <c r="B106" s="24" t="s">
        <v>4</v>
      </c>
      <c r="C106" s="25"/>
      <c r="D106" s="25"/>
      <c r="E106" s="25"/>
      <c r="F106" s="25"/>
      <c r="G106" s="35"/>
      <c r="H106" s="37"/>
      <c r="I106" s="38">
        <v>1164</v>
      </c>
      <c r="J106" s="38">
        <v>1246</v>
      </c>
      <c r="K106" s="38">
        <v>1622</v>
      </c>
      <c r="M106" s="38"/>
      <c r="N106" s="38"/>
    </row>
    <row r="107" spans="1:14" ht="15.75">
      <c r="A107" s="25"/>
      <c r="B107" s="24" t="s">
        <v>43</v>
      </c>
      <c r="C107" s="25"/>
      <c r="D107" s="25"/>
      <c r="E107" s="25"/>
      <c r="F107" s="25"/>
      <c r="G107" s="35"/>
      <c r="H107" s="37"/>
      <c r="I107" s="38">
        <v>315</v>
      </c>
      <c r="J107" s="38">
        <v>315</v>
      </c>
      <c r="K107" s="38">
        <v>444</v>
      </c>
      <c r="M107" s="38"/>
      <c r="N107" s="38"/>
    </row>
    <row r="108" spans="1:14" ht="15.75">
      <c r="A108" s="25"/>
      <c r="B108" s="24" t="s">
        <v>105</v>
      </c>
      <c r="C108" s="25"/>
      <c r="D108" s="25"/>
      <c r="E108" s="25"/>
      <c r="F108" s="25"/>
      <c r="G108" s="35"/>
      <c r="H108" s="37"/>
      <c r="I108" s="38">
        <v>840</v>
      </c>
      <c r="J108" s="38">
        <v>758</v>
      </c>
      <c r="K108" s="38">
        <v>935</v>
      </c>
      <c r="M108" s="38"/>
      <c r="N108" s="38"/>
    </row>
    <row r="109" spans="1:14" ht="15.75">
      <c r="A109" s="25"/>
      <c r="C109" s="25"/>
      <c r="D109" s="25"/>
      <c r="E109" s="25"/>
      <c r="F109" s="25"/>
      <c r="G109" s="35"/>
      <c r="H109" s="37"/>
      <c r="I109" s="38"/>
      <c r="J109" s="38"/>
      <c r="K109" s="38"/>
      <c r="M109" s="38"/>
      <c r="N109" s="38"/>
    </row>
    <row r="110" spans="1:14" ht="15.75">
      <c r="A110" s="25" t="s">
        <v>162</v>
      </c>
      <c r="B110" s="25"/>
      <c r="C110" s="25"/>
      <c r="D110" s="25"/>
      <c r="E110" s="31"/>
      <c r="F110" s="39"/>
      <c r="G110" s="41"/>
      <c r="H110" s="40">
        <v>900400</v>
      </c>
      <c r="I110" s="36">
        <f>SUM(I111:I113)</f>
        <v>445</v>
      </c>
      <c r="J110" s="36">
        <f>SUM(J111:J113)</f>
        <v>260</v>
      </c>
      <c r="K110" s="36">
        <f>SUM(K111:K113)</f>
        <v>143</v>
      </c>
      <c r="M110" s="36"/>
      <c r="N110" s="36"/>
    </row>
    <row r="111" spans="1:14" ht="15.75">
      <c r="A111" s="25"/>
      <c r="B111" s="24" t="s">
        <v>4</v>
      </c>
      <c r="C111" s="25"/>
      <c r="D111" s="25"/>
      <c r="E111" s="25"/>
      <c r="F111" s="25"/>
      <c r="G111" s="35"/>
      <c r="H111" s="37"/>
      <c r="I111" s="38"/>
      <c r="J111" s="38"/>
      <c r="K111" s="38"/>
      <c r="M111" s="38"/>
      <c r="N111" s="38"/>
    </row>
    <row r="112" spans="1:14" ht="15.75">
      <c r="A112" s="25"/>
      <c r="B112" s="24" t="s">
        <v>43</v>
      </c>
      <c r="C112" s="25"/>
      <c r="D112" s="25"/>
      <c r="E112" s="25"/>
      <c r="F112" s="25"/>
      <c r="G112" s="35"/>
      <c r="H112" s="37"/>
      <c r="I112" s="38"/>
      <c r="J112" s="38"/>
      <c r="K112" s="38"/>
      <c r="M112" s="38"/>
      <c r="N112" s="38"/>
    </row>
    <row r="113" spans="1:14" ht="15.75">
      <c r="A113" s="25"/>
      <c r="B113" s="24" t="s">
        <v>105</v>
      </c>
      <c r="C113" s="25"/>
      <c r="D113" s="25"/>
      <c r="E113" s="25"/>
      <c r="F113" s="25"/>
      <c r="G113" s="35"/>
      <c r="H113" s="37"/>
      <c r="I113" s="38">
        <v>445</v>
      </c>
      <c r="J113" s="38">
        <v>260</v>
      </c>
      <c r="K113" s="38">
        <v>143</v>
      </c>
      <c r="M113" s="38"/>
      <c r="N113" s="38"/>
    </row>
    <row r="114" spans="1:14" ht="15.75">
      <c r="A114" s="25"/>
      <c r="C114" s="25"/>
      <c r="D114" s="25"/>
      <c r="E114" s="25"/>
      <c r="F114" s="25"/>
      <c r="G114" s="35"/>
      <c r="H114" s="37"/>
      <c r="I114" s="36"/>
      <c r="J114" s="36"/>
      <c r="K114" s="38"/>
      <c r="M114" s="38"/>
      <c r="N114" s="38"/>
    </row>
    <row r="115" spans="1:14" ht="15.75">
      <c r="A115" s="25" t="s">
        <v>163</v>
      </c>
      <c r="B115" s="25"/>
      <c r="C115" s="25"/>
      <c r="D115" s="25"/>
      <c r="E115" s="31"/>
      <c r="F115" s="39"/>
      <c r="G115" s="41"/>
      <c r="H115" s="40">
        <v>910123</v>
      </c>
      <c r="I115" s="36">
        <f>SUM(I116:I118)</f>
        <v>550</v>
      </c>
      <c r="J115" s="36">
        <f>SUM(J116:J118)</f>
        <v>550</v>
      </c>
      <c r="K115" s="36">
        <f>SUM(K116:K118)</f>
        <v>551</v>
      </c>
      <c r="M115" s="38"/>
      <c r="N115" s="38"/>
    </row>
    <row r="116" spans="1:14" ht="15.75">
      <c r="A116" s="25"/>
      <c r="B116" s="24" t="s">
        <v>4</v>
      </c>
      <c r="C116" s="25"/>
      <c r="D116" s="25"/>
      <c r="E116" s="25"/>
      <c r="F116" s="25"/>
      <c r="G116" s="35"/>
      <c r="H116" s="37"/>
      <c r="I116" s="38"/>
      <c r="J116" s="38"/>
      <c r="K116" s="38"/>
      <c r="M116" s="38"/>
      <c r="N116" s="38"/>
    </row>
    <row r="117" spans="1:14" ht="15.75">
      <c r="A117" s="25"/>
      <c r="B117" s="24" t="s">
        <v>43</v>
      </c>
      <c r="C117" s="25"/>
      <c r="D117" s="25"/>
      <c r="E117" s="25"/>
      <c r="F117" s="25"/>
      <c r="G117" s="35"/>
      <c r="H117" s="37"/>
      <c r="I117" s="38"/>
      <c r="J117" s="38"/>
      <c r="K117" s="38"/>
      <c r="M117" s="38"/>
      <c r="N117" s="38"/>
    </row>
    <row r="118" spans="1:14" ht="15.75">
      <c r="A118" s="25"/>
      <c r="B118" s="24" t="s">
        <v>105</v>
      </c>
      <c r="C118" s="25"/>
      <c r="D118" s="25"/>
      <c r="E118" s="25"/>
      <c r="F118" s="25"/>
      <c r="G118" s="35"/>
      <c r="H118" s="37"/>
      <c r="I118" s="38">
        <v>550</v>
      </c>
      <c r="J118" s="38">
        <v>550</v>
      </c>
      <c r="K118" s="38">
        <v>551</v>
      </c>
      <c r="M118" s="38"/>
      <c r="N118" s="38"/>
    </row>
    <row r="119" spans="1:14" ht="15.75">
      <c r="A119" s="25"/>
      <c r="C119" s="25"/>
      <c r="D119" s="25"/>
      <c r="E119" s="25"/>
      <c r="F119" s="25"/>
      <c r="G119" s="35"/>
      <c r="H119" s="37"/>
      <c r="I119" s="36"/>
      <c r="J119" s="36"/>
      <c r="K119" s="38"/>
      <c r="M119" s="38"/>
      <c r="N119" s="38"/>
    </row>
    <row r="120" spans="1:14" ht="15.75">
      <c r="A120" s="34" t="s">
        <v>164</v>
      </c>
      <c r="B120" s="34"/>
      <c r="C120" s="34"/>
      <c r="D120" s="34"/>
      <c r="E120" s="34"/>
      <c r="F120" s="34"/>
      <c r="G120" s="35"/>
      <c r="H120" s="33"/>
      <c r="I120" s="36">
        <f aca="true" t="shared" si="0" ref="I120:K123">I45+I50+I55+I60+I65+I70+I75+I80+I85+I90+I95+I100+I110+I105+I115</f>
        <v>13629</v>
      </c>
      <c r="J120" s="36">
        <f t="shared" si="0"/>
        <v>19939</v>
      </c>
      <c r="K120" s="36">
        <f t="shared" si="0"/>
        <v>20044</v>
      </c>
      <c r="M120" s="36"/>
      <c r="N120" s="36"/>
    </row>
    <row r="121" spans="1:14" ht="15.75">
      <c r="A121" s="37"/>
      <c r="B121" s="24" t="s">
        <v>4</v>
      </c>
      <c r="C121" s="34"/>
      <c r="D121" s="34"/>
      <c r="E121" s="34"/>
      <c r="F121" s="34"/>
      <c r="G121" s="35"/>
      <c r="H121" s="25"/>
      <c r="I121" s="38">
        <f t="shared" si="0"/>
        <v>5196</v>
      </c>
      <c r="J121" s="38">
        <f t="shared" si="0"/>
        <v>10223</v>
      </c>
      <c r="K121" s="38">
        <f t="shared" si="0"/>
        <v>10848</v>
      </c>
      <c r="M121" s="38"/>
      <c r="N121" s="38"/>
    </row>
    <row r="122" spans="1:14" ht="15.75">
      <c r="A122" s="37"/>
      <c r="B122" s="24" t="s">
        <v>43</v>
      </c>
      <c r="C122" s="34"/>
      <c r="D122" s="34"/>
      <c r="E122" s="34"/>
      <c r="F122" s="34"/>
      <c r="G122" s="35"/>
      <c r="H122" s="25"/>
      <c r="I122" s="38">
        <f t="shared" si="0"/>
        <v>1222</v>
      </c>
      <c r="J122" s="38">
        <f t="shared" si="0"/>
        <v>1587</v>
      </c>
      <c r="K122" s="38">
        <f t="shared" si="0"/>
        <v>2045</v>
      </c>
      <c r="M122" s="38"/>
      <c r="N122" s="38"/>
    </row>
    <row r="123" spans="1:14" ht="15.75">
      <c r="A123" s="37"/>
      <c r="B123" s="24" t="s">
        <v>105</v>
      </c>
      <c r="C123" s="34"/>
      <c r="D123" s="34"/>
      <c r="E123" s="34"/>
      <c r="F123" s="34"/>
      <c r="G123" s="35"/>
      <c r="H123" s="25"/>
      <c r="I123" s="38">
        <f t="shared" si="0"/>
        <v>7211</v>
      </c>
      <c r="J123" s="38">
        <f t="shared" si="0"/>
        <v>8129</v>
      </c>
      <c r="K123" s="38">
        <f t="shared" si="0"/>
        <v>7151</v>
      </c>
      <c r="M123" s="38"/>
      <c r="N123" s="38"/>
    </row>
    <row r="124" spans="7:14" ht="15.75">
      <c r="G124" s="37"/>
      <c r="I124" s="38"/>
      <c r="J124" s="38"/>
      <c r="K124" s="38"/>
      <c r="M124" s="38"/>
      <c r="N124" s="38"/>
    </row>
    <row r="125" spans="1:14" ht="15.75">
      <c r="A125" s="34" t="s">
        <v>165</v>
      </c>
      <c r="G125" s="37"/>
      <c r="I125" s="38"/>
      <c r="J125" s="38"/>
      <c r="K125" s="38"/>
      <c r="M125" s="38"/>
      <c r="N125" s="38"/>
    </row>
    <row r="126" spans="1:14" ht="15.75">
      <c r="A126" s="43"/>
      <c r="B126" s="44" t="s">
        <v>111</v>
      </c>
      <c r="C126" s="45"/>
      <c r="D126" s="45"/>
      <c r="E126" s="45"/>
      <c r="F126" s="43"/>
      <c r="G126" s="43"/>
      <c r="H126" s="27"/>
      <c r="I126" s="46">
        <v>1170</v>
      </c>
      <c r="J126" s="46">
        <v>2719</v>
      </c>
      <c r="K126" s="46">
        <v>3217</v>
      </c>
      <c r="M126" s="46"/>
      <c r="N126" s="46"/>
    </row>
    <row r="127" spans="1:14" ht="15.75">
      <c r="A127" s="43"/>
      <c r="B127" s="44" t="s">
        <v>166</v>
      </c>
      <c r="C127" s="27"/>
      <c r="D127" s="27"/>
      <c r="E127" s="27"/>
      <c r="F127" s="43"/>
      <c r="G127" s="43"/>
      <c r="H127" s="27"/>
      <c r="I127" s="46">
        <f>SUM(I128:I131)</f>
        <v>3236</v>
      </c>
      <c r="J127" s="46">
        <f>SUM(J128:J131)</f>
        <v>3236</v>
      </c>
      <c r="K127" s="46">
        <f>SUM(K128:K131)</f>
        <v>3559</v>
      </c>
      <c r="M127" s="46"/>
      <c r="N127" s="46"/>
    </row>
    <row r="128" spans="1:14" ht="15.75">
      <c r="A128" s="42"/>
      <c r="B128" s="37"/>
      <c r="C128" s="31" t="s">
        <v>167</v>
      </c>
      <c r="F128" s="37"/>
      <c r="G128" s="37"/>
      <c r="I128" s="32">
        <v>3236</v>
      </c>
      <c r="J128" s="32">
        <v>3236</v>
      </c>
      <c r="K128" s="32">
        <v>3236</v>
      </c>
      <c r="M128" s="32"/>
      <c r="N128" s="32"/>
    </row>
    <row r="129" spans="1:14" ht="15.75">
      <c r="A129" s="42"/>
      <c r="B129" s="37"/>
      <c r="C129" s="47" t="s">
        <v>168</v>
      </c>
      <c r="F129" s="37"/>
      <c r="G129" s="37"/>
      <c r="I129" s="31"/>
      <c r="J129" s="31"/>
      <c r="K129" s="38">
        <v>75</v>
      </c>
      <c r="M129" s="37"/>
      <c r="N129" s="37"/>
    </row>
    <row r="130" spans="1:14" ht="15.75">
      <c r="A130" s="42"/>
      <c r="B130" s="37"/>
      <c r="C130" s="31" t="s">
        <v>169</v>
      </c>
      <c r="F130" s="37"/>
      <c r="G130" s="37"/>
      <c r="I130" s="37"/>
      <c r="J130" s="37"/>
      <c r="K130" s="38">
        <v>245</v>
      </c>
      <c r="M130" s="38"/>
      <c r="N130" s="38"/>
    </row>
    <row r="131" spans="1:14" ht="15.75">
      <c r="A131" s="48"/>
      <c r="B131" s="37"/>
      <c r="C131" s="24" t="s">
        <v>170</v>
      </c>
      <c r="D131" s="37"/>
      <c r="E131" s="37"/>
      <c r="F131" s="37"/>
      <c r="G131" s="37"/>
      <c r="H131" s="37"/>
      <c r="I131" s="31"/>
      <c r="J131" s="31"/>
      <c r="K131" s="38">
        <v>3</v>
      </c>
      <c r="M131" s="38"/>
      <c r="N131" s="38"/>
    </row>
    <row r="132" spans="2:14" ht="15.75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M132" s="37"/>
      <c r="N132" s="37"/>
    </row>
    <row r="133" spans="1:14" ht="15.75">
      <c r="A133" s="34" t="s">
        <v>112</v>
      </c>
      <c r="B133" s="37"/>
      <c r="C133" s="37"/>
      <c r="D133" s="37"/>
      <c r="E133" s="37"/>
      <c r="F133" s="37"/>
      <c r="G133" s="37"/>
      <c r="H133" s="37"/>
      <c r="I133" s="48">
        <v>960</v>
      </c>
      <c r="J133" s="48">
        <v>6609</v>
      </c>
      <c r="K133" s="48">
        <v>6540</v>
      </c>
      <c r="M133" s="37"/>
      <c r="N133" s="37"/>
    </row>
    <row r="134" spans="1:14" ht="15.75">
      <c r="A134" s="34" t="s">
        <v>113</v>
      </c>
      <c r="B134" s="37"/>
      <c r="C134" s="37"/>
      <c r="D134" s="37"/>
      <c r="E134" s="37"/>
      <c r="F134" s="37"/>
      <c r="G134" s="37"/>
      <c r="H134" s="37"/>
      <c r="I134" s="48">
        <v>720</v>
      </c>
      <c r="J134" s="48">
        <v>1054</v>
      </c>
      <c r="K134" s="48">
        <v>709</v>
      </c>
      <c r="M134" s="37"/>
      <c r="N134" s="37"/>
    </row>
    <row r="135" spans="2:14" ht="15.75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M135" s="37"/>
      <c r="N135" s="37"/>
    </row>
    <row r="136" spans="1:14" ht="15.75">
      <c r="A136" s="34" t="s">
        <v>171</v>
      </c>
      <c r="B136" s="37"/>
      <c r="F136" s="37"/>
      <c r="G136" s="37"/>
      <c r="I136" s="36">
        <f>SUM(I137:I141)</f>
        <v>0</v>
      </c>
      <c r="J136" s="36">
        <f>SUM(J137:J141)</f>
        <v>1822</v>
      </c>
      <c r="K136" s="36">
        <f>SUM(K137:K141)</f>
        <v>1822</v>
      </c>
      <c r="M136" s="36"/>
      <c r="N136" s="36"/>
    </row>
    <row r="137" spans="1:14" ht="15.75">
      <c r="A137" s="34"/>
      <c r="B137" s="42" t="s">
        <v>503</v>
      </c>
      <c r="F137" s="37"/>
      <c r="G137" s="37"/>
      <c r="I137" s="38"/>
      <c r="J137" s="38">
        <v>136</v>
      </c>
      <c r="K137" s="38">
        <v>136</v>
      </c>
      <c r="M137" s="38"/>
      <c r="N137" s="38"/>
    </row>
    <row r="138" spans="1:14" ht="15.75">
      <c r="A138" s="34"/>
      <c r="B138" s="42" t="s">
        <v>504</v>
      </c>
      <c r="F138" s="37"/>
      <c r="G138" s="37"/>
      <c r="I138" s="38"/>
      <c r="J138" s="38">
        <v>149</v>
      </c>
      <c r="K138" s="38">
        <v>149</v>
      </c>
      <c r="M138" s="38"/>
      <c r="N138" s="38"/>
    </row>
    <row r="139" spans="1:14" ht="15.75">
      <c r="A139" s="34"/>
      <c r="B139" s="42" t="s">
        <v>505</v>
      </c>
      <c r="F139" s="37"/>
      <c r="G139" s="37"/>
      <c r="I139" s="38"/>
      <c r="J139" s="38">
        <v>583</v>
      </c>
      <c r="K139" s="38">
        <v>583</v>
      </c>
      <c r="M139" s="38"/>
      <c r="N139" s="38"/>
    </row>
    <row r="140" spans="1:14" ht="15.75">
      <c r="A140" s="34"/>
      <c r="B140" s="42" t="s">
        <v>506</v>
      </c>
      <c r="F140" s="37"/>
      <c r="G140" s="37"/>
      <c r="I140" s="38"/>
      <c r="J140" s="38">
        <v>790</v>
      </c>
      <c r="K140" s="38">
        <v>790</v>
      </c>
      <c r="M140" s="38"/>
      <c r="N140" s="38"/>
    </row>
    <row r="141" spans="2:14" ht="15.75">
      <c r="B141" s="31" t="s">
        <v>507</v>
      </c>
      <c r="F141" s="37"/>
      <c r="G141" s="37"/>
      <c r="I141" s="31"/>
      <c r="J141" s="31">
        <v>164</v>
      </c>
      <c r="K141" s="38">
        <v>164</v>
      </c>
      <c r="M141" s="38"/>
      <c r="N141" s="38"/>
    </row>
    <row r="142" spans="2:14" ht="15.75">
      <c r="B142" s="31"/>
      <c r="F142" s="37"/>
      <c r="G142" s="37"/>
      <c r="I142" s="31"/>
      <c r="J142" s="31"/>
      <c r="K142" s="38"/>
      <c r="M142" s="38"/>
      <c r="N142" s="38"/>
    </row>
    <row r="143" spans="1:14" ht="15.75">
      <c r="A143" s="25" t="s">
        <v>50</v>
      </c>
      <c r="B143" s="25"/>
      <c r="C143" s="25"/>
      <c r="D143" s="25"/>
      <c r="E143" s="25"/>
      <c r="F143" s="25"/>
      <c r="G143" s="25"/>
      <c r="H143" s="25"/>
      <c r="I143" s="36">
        <v>3764</v>
      </c>
      <c r="J143" s="36">
        <v>7243</v>
      </c>
      <c r="K143" s="38"/>
      <c r="M143" s="38"/>
      <c r="N143" s="38"/>
    </row>
    <row r="144" spans="1:14" ht="15.75">
      <c r="A144" s="25"/>
      <c r="B144" s="25"/>
      <c r="C144" s="25"/>
      <c r="D144" s="25"/>
      <c r="E144" s="25"/>
      <c r="F144" s="25"/>
      <c r="G144" s="25"/>
      <c r="H144" s="25"/>
      <c r="I144" s="36"/>
      <c r="J144" s="38"/>
      <c r="K144" s="38"/>
      <c r="M144" s="38"/>
      <c r="N144" s="38"/>
    </row>
    <row r="145" spans="1:14" ht="15.75">
      <c r="A145" s="34" t="s">
        <v>10</v>
      </c>
      <c r="B145" s="34"/>
      <c r="C145" s="34"/>
      <c r="D145" s="34"/>
      <c r="E145" s="34"/>
      <c r="F145" s="34"/>
      <c r="G145" s="34"/>
      <c r="H145" s="25"/>
      <c r="I145" s="36">
        <f>SUM(I120,I126:I127,I136,I143,I133,I134)</f>
        <v>23479</v>
      </c>
      <c r="J145" s="36">
        <f>SUM(J120,J126:J127,J136,J143,J133,J134)</f>
        <v>42622</v>
      </c>
      <c r="K145" s="36">
        <f>SUM(K120,K126:K127,K136,K143,K133,K134)</f>
        <v>35891</v>
      </c>
      <c r="M145" s="36"/>
      <c r="N145" s="36"/>
    </row>
  </sheetData>
  <sheetProtection/>
  <mergeCells count="1">
    <mergeCell ref="I4:K4"/>
  </mergeCells>
  <printOptions horizontalCentered="1"/>
  <pageMargins left="0.3937007874015748" right="0.3937007874015748" top="0" bottom="0.3937007874015748" header="0.5118110236220472" footer="0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pane ySplit="5" topLeftCell="A36" activePane="bottomLeft" state="frozen"/>
      <selection pane="topLeft" activeCell="A1" sqref="A1:F1"/>
      <selection pane="bottomLeft" activeCell="B7" sqref="B7"/>
    </sheetView>
  </sheetViews>
  <sheetFormatPr defaultColWidth="9.140625" defaultRowHeight="12.75"/>
  <cols>
    <col min="1" max="1" width="8.140625" style="49" customWidth="1"/>
    <col min="2" max="2" width="71.28125" style="49" customWidth="1"/>
    <col min="3" max="3" width="14.421875" style="49" customWidth="1"/>
    <col min="4" max="4" width="14.57421875" style="49" customWidth="1"/>
    <col min="5" max="16384" width="9.140625" style="49" customWidth="1"/>
  </cols>
  <sheetData>
    <row r="1" spans="1:4" ht="15">
      <c r="A1" s="2" t="s">
        <v>512</v>
      </c>
      <c r="B1" s="15"/>
      <c r="C1" s="15"/>
      <c r="D1" s="15"/>
    </row>
    <row r="2" spans="1:4" ht="14.25">
      <c r="A2" s="82" t="s">
        <v>121</v>
      </c>
      <c r="B2" s="82"/>
      <c r="C2" s="82"/>
      <c r="D2" s="82"/>
    </row>
    <row r="3" spans="1:4" ht="14.25">
      <c r="A3" s="54"/>
      <c r="B3" s="54"/>
      <c r="C3" s="54"/>
      <c r="D3" s="54"/>
    </row>
    <row r="4" spans="1:4" ht="15">
      <c r="A4" s="51"/>
      <c r="B4" s="51" t="s">
        <v>90</v>
      </c>
      <c r="C4" s="51" t="s">
        <v>53</v>
      </c>
      <c r="D4" s="51" t="s">
        <v>54</v>
      </c>
    </row>
    <row r="5" spans="1:4" ht="15">
      <c r="A5" s="51">
        <v>1</v>
      </c>
      <c r="B5" s="51">
        <v>2</v>
      </c>
      <c r="C5" s="51">
        <v>3</v>
      </c>
      <c r="D5" s="51">
        <v>4</v>
      </c>
    </row>
    <row r="6" spans="1:4" ht="15">
      <c r="A6" s="52" t="s">
        <v>172</v>
      </c>
      <c r="B6" s="53" t="s">
        <v>337</v>
      </c>
      <c r="C6" s="69">
        <v>0</v>
      </c>
      <c r="D6" s="69">
        <v>0</v>
      </c>
    </row>
    <row r="7" spans="1:4" ht="15">
      <c r="A7" s="52" t="s">
        <v>173</v>
      </c>
      <c r="B7" s="53" t="s">
        <v>338</v>
      </c>
      <c r="C7" s="69">
        <v>4118</v>
      </c>
      <c r="D7" s="69">
        <v>3227</v>
      </c>
    </row>
    <row r="8" spans="1:4" ht="15">
      <c r="A8" s="52" t="s">
        <v>174</v>
      </c>
      <c r="B8" s="53" t="s">
        <v>339</v>
      </c>
      <c r="C8" s="69">
        <v>14</v>
      </c>
      <c r="D8" s="69">
        <v>0</v>
      </c>
    </row>
    <row r="9" spans="1:4" ht="15">
      <c r="A9" s="52" t="s">
        <v>175</v>
      </c>
      <c r="B9" s="53" t="s">
        <v>122</v>
      </c>
      <c r="C9" s="70">
        <v>4132</v>
      </c>
      <c r="D9" s="70">
        <v>3227</v>
      </c>
    </row>
    <row r="10" spans="1:4" ht="15">
      <c r="A10" s="52" t="s">
        <v>176</v>
      </c>
      <c r="B10" s="53" t="s">
        <v>340</v>
      </c>
      <c r="C10" s="69">
        <v>0</v>
      </c>
      <c r="D10" s="69">
        <v>0</v>
      </c>
    </row>
    <row r="11" spans="1:4" ht="30">
      <c r="A11" s="52" t="s">
        <v>177</v>
      </c>
      <c r="B11" s="53" t="s">
        <v>341</v>
      </c>
      <c r="C11" s="69">
        <v>0</v>
      </c>
      <c r="D11" s="69">
        <v>0</v>
      </c>
    </row>
    <row r="12" spans="1:4" ht="15">
      <c r="A12" s="52" t="s">
        <v>178</v>
      </c>
      <c r="B12" s="53" t="s">
        <v>123</v>
      </c>
      <c r="C12" s="70">
        <v>0</v>
      </c>
      <c r="D12" s="70">
        <v>0</v>
      </c>
    </row>
    <row r="13" spans="1:4" ht="15">
      <c r="A13" s="52" t="s">
        <v>179</v>
      </c>
      <c r="B13" s="53" t="s">
        <v>124</v>
      </c>
      <c r="C13" s="69">
        <v>0</v>
      </c>
      <c r="D13" s="69">
        <v>87</v>
      </c>
    </row>
    <row r="14" spans="1:4" ht="15">
      <c r="A14" s="52" t="s">
        <v>180</v>
      </c>
      <c r="B14" s="53" t="s">
        <v>125</v>
      </c>
      <c r="C14" s="69">
        <v>197</v>
      </c>
      <c r="D14" s="69">
        <v>445</v>
      </c>
    </row>
    <row r="15" spans="1:4" ht="15">
      <c r="A15" s="52" t="s">
        <v>207</v>
      </c>
      <c r="B15" s="53" t="s">
        <v>126</v>
      </c>
      <c r="C15" s="69">
        <v>0</v>
      </c>
      <c r="D15" s="69">
        <v>0</v>
      </c>
    </row>
    <row r="16" spans="1:4" ht="15">
      <c r="A16" s="52" t="s">
        <v>208</v>
      </c>
      <c r="B16" s="53" t="s">
        <v>342</v>
      </c>
      <c r="C16" s="69">
        <v>197</v>
      </c>
      <c r="D16" s="69">
        <v>532</v>
      </c>
    </row>
    <row r="17" spans="1:4" ht="15">
      <c r="A17" s="52" t="s">
        <v>209</v>
      </c>
      <c r="B17" s="53" t="s">
        <v>127</v>
      </c>
      <c r="C17" s="69">
        <v>20</v>
      </c>
      <c r="D17" s="69">
        <v>20</v>
      </c>
    </row>
    <row r="18" spans="1:4" ht="15">
      <c r="A18" s="52" t="s">
        <v>210</v>
      </c>
      <c r="B18" s="53" t="s">
        <v>128</v>
      </c>
      <c r="C18" s="69">
        <v>31</v>
      </c>
      <c r="D18" s="69">
        <v>31</v>
      </c>
    </row>
    <row r="19" spans="1:4" ht="15">
      <c r="A19" s="52" t="s">
        <v>211</v>
      </c>
      <c r="B19" s="53" t="s">
        <v>129</v>
      </c>
      <c r="C19" s="69">
        <v>0</v>
      </c>
      <c r="D19" s="69">
        <v>138</v>
      </c>
    </row>
    <row r="20" spans="1:4" ht="15">
      <c r="A20" s="52" t="s">
        <v>212</v>
      </c>
      <c r="B20" s="53" t="s">
        <v>343</v>
      </c>
      <c r="C20" s="69">
        <v>51</v>
      </c>
      <c r="D20" s="69">
        <v>189</v>
      </c>
    </row>
    <row r="21" spans="1:4" ht="15">
      <c r="A21" s="52" t="s">
        <v>213</v>
      </c>
      <c r="B21" s="53" t="s">
        <v>130</v>
      </c>
      <c r="C21" s="70">
        <v>146</v>
      </c>
      <c r="D21" s="70">
        <v>343</v>
      </c>
    </row>
    <row r="22" spans="1:4" ht="15">
      <c r="A22" s="52" t="s">
        <v>215</v>
      </c>
      <c r="B22" s="53" t="s">
        <v>344</v>
      </c>
      <c r="C22" s="69">
        <v>3025</v>
      </c>
      <c r="D22" s="69">
        <v>1751</v>
      </c>
    </row>
    <row r="23" spans="1:4" ht="15">
      <c r="A23" s="52" t="s">
        <v>216</v>
      </c>
      <c r="B23" s="53" t="s">
        <v>345</v>
      </c>
      <c r="C23" s="69">
        <v>0</v>
      </c>
      <c r="D23" s="69">
        <v>0</v>
      </c>
    </row>
    <row r="24" spans="1:4" ht="15">
      <c r="A24" s="52" t="s">
        <v>217</v>
      </c>
      <c r="B24" s="53" t="s">
        <v>131</v>
      </c>
      <c r="C24" s="70">
        <v>3025</v>
      </c>
      <c r="D24" s="70">
        <v>1751</v>
      </c>
    </row>
    <row r="25" spans="1:4" ht="15">
      <c r="A25" s="52" t="s">
        <v>218</v>
      </c>
      <c r="B25" s="53" t="s">
        <v>132</v>
      </c>
      <c r="C25" s="70">
        <v>0</v>
      </c>
      <c r="D25" s="70">
        <v>0</v>
      </c>
    </row>
    <row r="26" spans="1:4" ht="15">
      <c r="A26" s="52" t="s">
        <v>220</v>
      </c>
      <c r="B26" s="53" t="s">
        <v>133</v>
      </c>
      <c r="C26" s="70">
        <v>1253</v>
      </c>
      <c r="D26" s="70">
        <v>1819</v>
      </c>
    </row>
    <row r="27" spans="1:4" ht="15">
      <c r="A27" s="52" t="s">
        <v>221</v>
      </c>
      <c r="B27" s="53" t="s">
        <v>346</v>
      </c>
      <c r="C27" s="69">
        <v>0</v>
      </c>
      <c r="D27" s="69">
        <v>0</v>
      </c>
    </row>
    <row r="28" spans="1:4" ht="15">
      <c r="A28" s="52" t="s">
        <v>222</v>
      </c>
      <c r="B28" s="53" t="s">
        <v>347</v>
      </c>
      <c r="C28" s="69">
        <v>0</v>
      </c>
      <c r="D28" s="69">
        <v>-87</v>
      </c>
    </row>
    <row r="29" spans="1:4" ht="15">
      <c r="A29" s="52" t="s">
        <v>223</v>
      </c>
      <c r="B29" s="53" t="s">
        <v>348</v>
      </c>
      <c r="C29" s="69">
        <v>0</v>
      </c>
      <c r="D29" s="69">
        <v>0</v>
      </c>
    </row>
    <row r="30" spans="1:4" ht="15">
      <c r="A30" s="52" t="s">
        <v>224</v>
      </c>
      <c r="B30" s="53" t="s">
        <v>349</v>
      </c>
      <c r="C30" s="69">
        <v>0</v>
      </c>
      <c r="D30" s="69">
        <v>0</v>
      </c>
    </row>
    <row r="31" spans="1:4" ht="15">
      <c r="A31" s="52" t="s">
        <v>225</v>
      </c>
      <c r="B31" s="53" t="s">
        <v>134</v>
      </c>
      <c r="C31" s="70">
        <v>0</v>
      </c>
      <c r="D31" s="70">
        <v>-87</v>
      </c>
    </row>
    <row r="32" spans="1:4" ht="15">
      <c r="A32" s="52" t="s">
        <v>226</v>
      </c>
      <c r="B32" s="53" t="s">
        <v>135</v>
      </c>
      <c r="C32" s="70">
        <v>0</v>
      </c>
      <c r="D32" s="70">
        <v>0</v>
      </c>
    </row>
    <row r="33" spans="1:4" ht="15">
      <c r="A33" s="52" t="s">
        <v>227</v>
      </c>
      <c r="B33" s="53" t="s">
        <v>136</v>
      </c>
      <c r="C33" s="70">
        <v>1253</v>
      </c>
      <c r="D33" s="70">
        <v>1732</v>
      </c>
    </row>
    <row r="34" spans="1:4" ht="15">
      <c r="A34" s="52" t="s">
        <v>228</v>
      </c>
      <c r="B34" s="53" t="s">
        <v>137</v>
      </c>
      <c r="C34" s="69">
        <v>0</v>
      </c>
      <c r="D34" s="69">
        <v>0</v>
      </c>
    </row>
    <row r="35" spans="1:4" ht="15">
      <c r="A35" s="52" t="s">
        <v>229</v>
      </c>
      <c r="B35" s="53" t="s">
        <v>138</v>
      </c>
      <c r="C35" s="69">
        <v>0</v>
      </c>
      <c r="D35" s="69">
        <v>0</v>
      </c>
    </row>
    <row r="36" spans="1:4" ht="15">
      <c r="A36" s="52" t="s">
        <v>230</v>
      </c>
      <c r="B36" s="53" t="s">
        <v>139</v>
      </c>
      <c r="C36" s="70">
        <v>1253</v>
      </c>
      <c r="D36" s="70">
        <v>1732</v>
      </c>
    </row>
    <row r="37" spans="1:4" ht="15">
      <c r="A37" s="52" t="s">
        <v>205</v>
      </c>
      <c r="B37" s="53" t="s">
        <v>140</v>
      </c>
      <c r="C37" s="66"/>
      <c r="D37" s="66"/>
    </row>
    <row r="38" spans="1:4" ht="15">
      <c r="A38" s="52" t="s">
        <v>231</v>
      </c>
      <c r="B38" s="53" t="s">
        <v>141</v>
      </c>
      <c r="C38" s="69">
        <v>0</v>
      </c>
      <c r="D38" s="69">
        <v>0</v>
      </c>
    </row>
    <row r="39" spans="1:4" ht="15">
      <c r="A39" s="52" t="s">
        <v>232</v>
      </c>
      <c r="B39" s="53" t="s">
        <v>142</v>
      </c>
      <c r="C39" s="69">
        <v>0</v>
      </c>
      <c r="D39" s="69">
        <v>0</v>
      </c>
    </row>
    <row r="40" spans="1:4" ht="15">
      <c r="A40" s="52" t="s">
        <v>233</v>
      </c>
      <c r="B40" s="53" t="s">
        <v>143</v>
      </c>
      <c r="C40" s="69">
        <v>0</v>
      </c>
      <c r="D40" s="69">
        <v>0</v>
      </c>
    </row>
    <row r="41" spans="1:4" ht="15">
      <c r="A41" s="52" t="s">
        <v>234</v>
      </c>
      <c r="B41" s="53" t="s">
        <v>350</v>
      </c>
      <c r="C41" s="69">
        <v>0</v>
      </c>
      <c r="D41" s="69">
        <v>0</v>
      </c>
    </row>
    <row r="42" spans="1:4" ht="15">
      <c r="A42" s="52" t="s">
        <v>235</v>
      </c>
      <c r="B42" s="53" t="s">
        <v>144</v>
      </c>
      <c r="C42" s="69">
        <v>1253</v>
      </c>
      <c r="D42" s="69">
        <v>1732</v>
      </c>
    </row>
    <row r="43" spans="1:4" ht="15">
      <c r="A43" s="52" t="s">
        <v>236</v>
      </c>
      <c r="B43" s="53" t="s">
        <v>145</v>
      </c>
      <c r="C43" s="69">
        <v>1253</v>
      </c>
      <c r="D43" s="69">
        <v>1732</v>
      </c>
    </row>
    <row r="44" spans="1:4" ht="15">
      <c r="A44" s="52" t="s">
        <v>237</v>
      </c>
      <c r="B44" s="53" t="s">
        <v>351</v>
      </c>
      <c r="C44" s="69">
        <v>0</v>
      </c>
      <c r="D44" s="69">
        <v>0</v>
      </c>
    </row>
  </sheetData>
  <sheetProtection/>
  <mergeCells count="1">
    <mergeCell ref="A2:D2"/>
  </mergeCells>
  <printOptions/>
  <pageMargins left="0" right="0" top="0" bottom="0" header="0.5118110236220472" footer="0.5118110236220472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V18" sqref="V18"/>
    </sheetView>
  </sheetViews>
  <sheetFormatPr defaultColWidth="9.140625" defaultRowHeight="12.75"/>
  <cols>
    <col min="1" max="4" width="4.28125" style="7" customWidth="1"/>
    <col min="5" max="5" width="33.00390625" style="7" customWidth="1"/>
    <col min="6" max="6" width="5.00390625" style="7" customWidth="1"/>
    <col min="7" max="9" width="4.57421875" style="7" customWidth="1"/>
    <col min="10" max="11" width="2.7109375" style="7" customWidth="1"/>
    <col min="12" max="12" width="4.57421875" style="7" customWidth="1"/>
    <col min="13" max="13" width="4.421875" style="7" customWidth="1"/>
    <col min="14" max="14" width="4.57421875" style="7" customWidth="1"/>
    <col min="15" max="15" width="2.8515625" style="7" customWidth="1"/>
    <col min="16" max="16" width="0.5625" style="7" customWidth="1"/>
    <col min="17" max="17" width="6.28125" style="7" customWidth="1"/>
    <col min="18" max="21" width="4.57421875" style="7" customWidth="1"/>
    <col min="22" max="22" width="5.8515625" style="7" customWidth="1"/>
    <col min="23" max="23" width="0.71875" style="7" customWidth="1"/>
    <col min="24" max="25" width="4.57421875" style="7" customWidth="1"/>
    <col min="26" max="26" width="5.28125" style="7" customWidth="1"/>
    <col min="27" max="27" width="4.57421875" style="7" customWidth="1"/>
    <col min="28" max="28" width="3.7109375" style="7" customWidth="1"/>
    <col min="29" max="29" width="1.1484375" style="7" hidden="1" customWidth="1"/>
    <col min="30" max="30" width="5.140625" style="7" customWidth="1"/>
    <col min="31" max="31" width="6.421875" style="7" customWidth="1"/>
    <col min="32" max="33" width="4.140625" style="7" customWidth="1"/>
    <col min="34" max="16384" width="9.140625" style="7" customWidth="1"/>
  </cols>
  <sheetData>
    <row r="1" ht="15">
      <c r="A1" s="2" t="s">
        <v>511</v>
      </c>
    </row>
    <row r="2" spans="4:26" ht="42" customHeight="1">
      <c r="D2" s="125" t="s">
        <v>192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30" ht="23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26"/>
      <c r="Y3" s="126"/>
      <c r="Z3" s="126"/>
      <c r="AA3" s="126"/>
      <c r="AB3" s="126"/>
      <c r="AC3" s="126"/>
      <c r="AD3" s="9" t="s">
        <v>80</v>
      </c>
    </row>
    <row r="4" spans="1:31" s="10" customFormat="1" ht="21" customHeight="1">
      <c r="A4" s="112" t="s">
        <v>81</v>
      </c>
      <c r="B4" s="113"/>
      <c r="C4" s="113"/>
      <c r="D4" s="113"/>
      <c r="E4" s="113"/>
      <c r="F4" s="119" t="s">
        <v>88</v>
      </c>
      <c r="G4" s="120"/>
      <c r="H4" s="120"/>
      <c r="I4" s="120"/>
      <c r="J4" s="120"/>
      <c r="K4" s="121"/>
      <c r="L4" s="95" t="s">
        <v>87</v>
      </c>
      <c r="M4" s="96"/>
      <c r="N4" s="96"/>
      <c r="O4" s="96"/>
      <c r="P4" s="96"/>
      <c r="Q4" s="97"/>
      <c r="R4" s="95" t="s">
        <v>21</v>
      </c>
      <c r="S4" s="96"/>
      <c r="T4" s="96"/>
      <c r="U4" s="96"/>
      <c r="V4" s="96"/>
      <c r="W4" s="96"/>
      <c r="X4" s="130" t="s">
        <v>82</v>
      </c>
      <c r="Y4" s="113"/>
      <c r="Z4" s="113"/>
      <c r="AA4" s="113"/>
      <c r="AB4" s="113"/>
      <c r="AC4" s="113"/>
      <c r="AD4" s="113"/>
      <c r="AE4" s="131"/>
    </row>
    <row r="5" spans="1:31" s="10" customFormat="1" ht="17.25" customHeight="1">
      <c r="A5" s="114"/>
      <c r="B5" s="115"/>
      <c r="C5" s="115"/>
      <c r="D5" s="115"/>
      <c r="E5" s="115"/>
      <c r="F5" s="122"/>
      <c r="G5" s="123"/>
      <c r="H5" s="123"/>
      <c r="I5" s="123"/>
      <c r="J5" s="123"/>
      <c r="K5" s="124"/>
      <c r="L5" s="98"/>
      <c r="M5" s="99"/>
      <c r="N5" s="99"/>
      <c r="O5" s="99"/>
      <c r="P5" s="99"/>
      <c r="Q5" s="100"/>
      <c r="R5" s="98"/>
      <c r="S5" s="99"/>
      <c r="T5" s="99"/>
      <c r="U5" s="99"/>
      <c r="V5" s="99"/>
      <c r="W5" s="99"/>
      <c r="X5" s="132"/>
      <c r="Y5" s="117"/>
      <c r="Z5" s="117"/>
      <c r="AA5" s="117"/>
      <c r="AB5" s="117"/>
      <c r="AC5" s="117"/>
      <c r="AD5" s="117"/>
      <c r="AE5" s="133"/>
    </row>
    <row r="6" spans="1:31" s="10" customFormat="1" ht="15" customHeight="1" thickBot="1">
      <c r="A6" s="116"/>
      <c r="B6" s="117"/>
      <c r="C6" s="117"/>
      <c r="D6" s="117"/>
      <c r="E6" s="117"/>
      <c r="F6" s="118" t="s">
        <v>83</v>
      </c>
      <c r="G6" s="107"/>
      <c r="H6" s="106" t="s">
        <v>84</v>
      </c>
      <c r="I6" s="108"/>
      <c r="J6" s="108"/>
      <c r="K6" s="109"/>
      <c r="L6" s="106" t="s">
        <v>83</v>
      </c>
      <c r="M6" s="107"/>
      <c r="N6" s="106" t="s">
        <v>84</v>
      </c>
      <c r="O6" s="108"/>
      <c r="P6" s="108"/>
      <c r="Q6" s="109"/>
      <c r="R6" s="110" t="s">
        <v>83</v>
      </c>
      <c r="S6" s="111"/>
      <c r="T6" s="101" t="s">
        <v>84</v>
      </c>
      <c r="U6" s="102"/>
      <c r="V6" s="102"/>
      <c r="W6" s="103"/>
      <c r="X6" s="127" t="s">
        <v>83</v>
      </c>
      <c r="Y6" s="128"/>
      <c r="Z6" s="129"/>
      <c r="AA6" s="134" t="s">
        <v>84</v>
      </c>
      <c r="AB6" s="128"/>
      <c r="AC6" s="128"/>
      <c r="AD6" s="128"/>
      <c r="AE6" s="135"/>
    </row>
    <row r="7" spans="1:31" ht="21.75" customHeight="1" thickBot="1">
      <c r="A7" s="83" t="s">
        <v>89</v>
      </c>
      <c r="B7" s="84"/>
      <c r="C7" s="84"/>
      <c r="D7" s="84"/>
      <c r="E7" s="84"/>
      <c r="F7" s="83">
        <v>229</v>
      </c>
      <c r="G7" s="84"/>
      <c r="H7" s="104">
        <v>3800000</v>
      </c>
      <c r="I7" s="84"/>
      <c r="J7" s="84"/>
      <c r="K7" s="105"/>
      <c r="L7" s="84">
        <v>0</v>
      </c>
      <c r="M7" s="84"/>
      <c r="N7" s="84">
        <v>0</v>
      </c>
      <c r="O7" s="84"/>
      <c r="P7" s="84"/>
      <c r="Q7" s="105"/>
      <c r="R7" s="83">
        <f>F7</f>
        <v>229</v>
      </c>
      <c r="S7" s="84"/>
      <c r="T7" s="104">
        <f>H7</f>
        <v>3800000</v>
      </c>
      <c r="U7" s="84"/>
      <c r="V7" s="84"/>
      <c r="W7" s="105"/>
      <c r="X7" s="94">
        <f>R7-F7</f>
        <v>0</v>
      </c>
      <c r="Y7" s="86"/>
      <c r="Z7" s="86"/>
      <c r="AA7" s="85">
        <f>T7-H7</f>
        <v>0</v>
      </c>
      <c r="AB7" s="86"/>
      <c r="AC7" s="86"/>
      <c r="AD7" s="86"/>
      <c r="AE7" s="87"/>
    </row>
    <row r="8" spans="1:31" ht="21.75" customHeight="1" thickBot="1">
      <c r="A8" s="88" t="s">
        <v>85</v>
      </c>
      <c r="B8" s="89"/>
      <c r="C8" s="89"/>
      <c r="D8" s="89"/>
      <c r="E8" s="89"/>
      <c r="F8" s="83">
        <v>1</v>
      </c>
      <c r="G8" s="84"/>
      <c r="H8" s="90">
        <v>1059218</v>
      </c>
      <c r="I8" s="91"/>
      <c r="J8" s="91"/>
      <c r="K8" s="92"/>
      <c r="L8" s="89">
        <v>0</v>
      </c>
      <c r="M8" s="89"/>
      <c r="N8" s="89">
        <v>0</v>
      </c>
      <c r="O8" s="89"/>
      <c r="P8" s="89"/>
      <c r="Q8" s="93"/>
      <c r="R8" s="83">
        <v>1</v>
      </c>
      <c r="S8" s="84"/>
      <c r="T8" s="90">
        <f>H8</f>
        <v>1059218</v>
      </c>
      <c r="U8" s="91"/>
      <c r="V8" s="91"/>
      <c r="W8" s="92"/>
      <c r="X8" s="94">
        <f>R8-F8</f>
        <v>0</v>
      </c>
      <c r="Y8" s="86"/>
      <c r="Z8" s="86"/>
      <c r="AA8" s="85">
        <f>T8-H8</f>
        <v>0</v>
      </c>
      <c r="AB8" s="86"/>
      <c r="AC8" s="86"/>
      <c r="AD8" s="86"/>
      <c r="AE8" s="87"/>
    </row>
    <row r="9" spans="1:31" ht="21.75" customHeight="1" thickBot="1">
      <c r="A9" s="88" t="s">
        <v>146</v>
      </c>
      <c r="B9" s="89"/>
      <c r="C9" s="89"/>
      <c r="D9" s="89"/>
      <c r="E9" s="89"/>
      <c r="F9" s="88">
        <v>12</v>
      </c>
      <c r="G9" s="89"/>
      <c r="H9" s="90">
        <v>1996550</v>
      </c>
      <c r="I9" s="91"/>
      <c r="J9" s="91"/>
      <c r="K9" s="92"/>
      <c r="L9" s="89">
        <v>0</v>
      </c>
      <c r="M9" s="89"/>
      <c r="N9" s="89">
        <v>0</v>
      </c>
      <c r="O9" s="89"/>
      <c r="P9" s="89"/>
      <c r="Q9" s="93"/>
      <c r="R9" s="88">
        <v>12</v>
      </c>
      <c r="S9" s="89"/>
      <c r="T9" s="90">
        <v>1996550</v>
      </c>
      <c r="U9" s="91"/>
      <c r="V9" s="91"/>
      <c r="W9" s="92"/>
      <c r="X9" s="94">
        <f>R9-F9</f>
        <v>0</v>
      </c>
      <c r="Y9" s="86"/>
      <c r="Z9" s="86"/>
      <c r="AA9" s="85">
        <f>T9-H9</f>
        <v>0</v>
      </c>
      <c r="AB9" s="86"/>
      <c r="AC9" s="86"/>
      <c r="AD9" s="86"/>
      <c r="AE9" s="87"/>
    </row>
    <row r="10" spans="1:31" s="11" customFormat="1" ht="21.75" customHeight="1" thickBot="1">
      <c r="A10" s="136" t="s">
        <v>86</v>
      </c>
      <c r="B10" s="136"/>
      <c r="C10" s="136"/>
      <c r="D10" s="136"/>
      <c r="E10" s="136"/>
      <c r="F10" s="137">
        <f>SUM(F7:G9)</f>
        <v>242</v>
      </c>
      <c r="G10" s="138"/>
      <c r="H10" s="139">
        <f>SUM(H7:I9)</f>
        <v>6855768</v>
      </c>
      <c r="I10" s="140"/>
      <c r="J10" s="140"/>
      <c r="K10" s="141"/>
      <c r="L10" s="138"/>
      <c r="M10" s="138"/>
      <c r="N10" s="138"/>
      <c r="O10" s="138"/>
      <c r="P10" s="138"/>
      <c r="Q10" s="143"/>
      <c r="R10" s="137">
        <f>SUM(R7:S9)</f>
        <v>242</v>
      </c>
      <c r="S10" s="138"/>
      <c r="T10" s="139">
        <f>SUM(T7:U9)</f>
        <v>6855768</v>
      </c>
      <c r="U10" s="140"/>
      <c r="V10" s="140"/>
      <c r="W10" s="141"/>
      <c r="X10" s="139">
        <f>SUM(X7:Z9)</f>
        <v>0</v>
      </c>
      <c r="Y10" s="140"/>
      <c r="Z10" s="144"/>
      <c r="AA10" s="142">
        <f>SUM(AA7:AE9)</f>
        <v>0</v>
      </c>
      <c r="AB10" s="140"/>
      <c r="AC10" s="140"/>
      <c r="AD10" s="140"/>
      <c r="AE10" s="141"/>
    </row>
    <row r="14" ht="15.75">
      <c r="E14" s="13"/>
    </row>
    <row r="15" ht="15.75">
      <c r="E15" s="14"/>
    </row>
  </sheetData>
  <sheetProtection/>
  <mergeCells count="51">
    <mergeCell ref="AA7:AE7"/>
    <mergeCell ref="H10:K10"/>
    <mergeCell ref="AA10:AE10"/>
    <mergeCell ref="L10:M10"/>
    <mergeCell ref="N10:Q10"/>
    <mergeCell ref="R10:S10"/>
    <mergeCell ref="T10:W10"/>
    <mergeCell ref="X10:Z10"/>
    <mergeCell ref="AA8:AE8"/>
    <mergeCell ref="X8:Z8"/>
    <mergeCell ref="A10:E10"/>
    <mergeCell ref="F10:G10"/>
    <mergeCell ref="L8:M8"/>
    <mergeCell ref="N8:Q8"/>
    <mergeCell ref="A8:E8"/>
    <mergeCell ref="F8:G8"/>
    <mergeCell ref="H8:K8"/>
    <mergeCell ref="D2:Z2"/>
    <mergeCell ref="X3:AC3"/>
    <mergeCell ref="A7:E7"/>
    <mergeCell ref="L7:M7"/>
    <mergeCell ref="N7:Q7"/>
    <mergeCell ref="F7:G7"/>
    <mergeCell ref="H7:K7"/>
    <mergeCell ref="X6:Z6"/>
    <mergeCell ref="X4:AE5"/>
    <mergeCell ref="AA6:AE6"/>
    <mergeCell ref="L6:M6"/>
    <mergeCell ref="N6:Q6"/>
    <mergeCell ref="R6:S6"/>
    <mergeCell ref="A4:E6"/>
    <mergeCell ref="F6:G6"/>
    <mergeCell ref="H6:K6"/>
    <mergeCell ref="F4:K5"/>
    <mergeCell ref="X7:Z7"/>
    <mergeCell ref="L4:Q5"/>
    <mergeCell ref="R4:W5"/>
    <mergeCell ref="T6:W6"/>
    <mergeCell ref="X9:Z9"/>
    <mergeCell ref="R7:S7"/>
    <mergeCell ref="T7:W7"/>
    <mergeCell ref="R9:S9"/>
    <mergeCell ref="T9:W9"/>
    <mergeCell ref="T8:W8"/>
    <mergeCell ref="R8:S8"/>
    <mergeCell ref="AA9:AE9"/>
    <mergeCell ref="A9:E9"/>
    <mergeCell ref="F9:G9"/>
    <mergeCell ref="H9:K9"/>
    <mergeCell ref="L9:M9"/>
    <mergeCell ref="N9:Q9"/>
  </mergeCells>
  <printOptions horizontalCentered="1"/>
  <pageMargins left="0" right="0" top="0.5118110236220472" bottom="0.5511811023622047" header="0.2362204724409449" footer="0.31496062992125984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pane ySplit="4" topLeftCell="A5" activePane="bottomLeft" state="frozen"/>
      <selection pane="topLeft" activeCell="A1" sqref="A1:F1"/>
      <selection pane="bottomLeft" activeCell="B35" sqref="B35:B36"/>
    </sheetView>
  </sheetViews>
  <sheetFormatPr defaultColWidth="9.140625" defaultRowHeight="12.75"/>
  <cols>
    <col min="1" max="1" width="8.140625" style="55" customWidth="1"/>
    <col min="2" max="2" width="67.140625" style="55" customWidth="1"/>
    <col min="3" max="3" width="10.57421875" style="55" customWidth="1"/>
    <col min="4" max="4" width="11.8515625" style="55" customWidth="1"/>
    <col min="5" max="5" width="13.8515625" style="55" customWidth="1"/>
    <col min="6" max="6" width="11.28125" style="55" customWidth="1"/>
    <col min="7" max="7" width="15.00390625" style="55" customWidth="1"/>
    <col min="8" max="8" width="10.7109375" style="55" customWidth="1"/>
    <col min="9" max="16384" width="9.140625" style="55" customWidth="1"/>
  </cols>
  <sheetData>
    <row r="1" spans="1:9" ht="15">
      <c r="A1" s="2" t="s">
        <v>510</v>
      </c>
      <c r="B1" s="56"/>
      <c r="C1" s="56"/>
      <c r="D1" s="56"/>
      <c r="E1" s="56"/>
      <c r="F1" s="56"/>
      <c r="G1" s="56"/>
      <c r="H1" s="56"/>
      <c r="I1" s="56"/>
    </row>
    <row r="2" spans="1:9" ht="14.25">
      <c r="A2" s="145" t="s">
        <v>384</v>
      </c>
      <c r="B2" s="146"/>
      <c r="C2" s="146"/>
      <c r="D2" s="146"/>
      <c r="E2" s="146"/>
      <c r="F2" s="146"/>
      <c r="G2" s="146"/>
      <c r="H2" s="146"/>
      <c r="I2" s="56"/>
    </row>
    <row r="3" spans="1:9" ht="12.75">
      <c r="A3" s="57"/>
      <c r="B3" s="56"/>
      <c r="C3" s="56"/>
      <c r="D3" s="56"/>
      <c r="E3" s="56"/>
      <c r="F3" s="56"/>
      <c r="G3" s="56"/>
      <c r="H3" s="56"/>
      <c r="I3" s="56"/>
    </row>
    <row r="4" spans="1:9" ht="89.25">
      <c r="A4" s="58"/>
      <c r="B4" s="58" t="s">
        <v>90</v>
      </c>
      <c r="C4" s="58" t="s">
        <v>91</v>
      </c>
      <c r="D4" s="58" t="s">
        <v>92</v>
      </c>
      <c r="E4" s="58" t="s">
        <v>352</v>
      </c>
      <c r="F4" s="58" t="s">
        <v>93</v>
      </c>
      <c r="G4" s="58" t="s">
        <v>353</v>
      </c>
      <c r="H4" s="62" t="s">
        <v>86</v>
      </c>
      <c r="I4" s="56"/>
    </row>
    <row r="5" spans="1:8" ht="12.75">
      <c r="A5" s="59" t="s">
        <v>172</v>
      </c>
      <c r="B5" s="71" t="s">
        <v>354</v>
      </c>
      <c r="C5" s="63">
        <v>2754</v>
      </c>
      <c r="D5" s="63">
        <v>77692</v>
      </c>
      <c r="E5" s="63">
        <v>6308</v>
      </c>
      <c r="F5" s="63">
        <v>7891</v>
      </c>
      <c r="G5" s="63">
        <v>0</v>
      </c>
      <c r="H5" s="63">
        <v>94645</v>
      </c>
    </row>
    <row r="6" spans="1:8" ht="12.75">
      <c r="A6" s="59" t="s">
        <v>173</v>
      </c>
      <c r="B6" s="60" t="s">
        <v>355</v>
      </c>
      <c r="C6" s="61">
        <v>0</v>
      </c>
      <c r="D6" s="61">
        <v>0</v>
      </c>
      <c r="E6" s="61">
        <v>353</v>
      </c>
      <c r="F6" s="61">
        <v>0</v>
      </c>
      <c r="G6" s="61">
        <v>0</v>
      </c>
      <c r="H6" s="61">
        <v>353</v>
      </c>
    </row>
    <row r="7" spans="1:8" ht="12.75">
      <c r="A7" s="59" t="s">
        <v>174</v>
      </c>
      <c r="B7" s="60" t="s">
        <v>356</v>
      </c>
      <c r="C7" s="61">
        <v>0</v>
      </c>
      <c r="D7" s="61">
        <v>1132</v>
      </c>
      <c r="E7" s="61">
        <v>0</v>
      </c>
      <c r="F7" s="61">
        <v>0</v>
      </c>
      <c r="G7" s="61">
        <v>0</v>
      </c>
      <c r="H7" s="61">
        <v>1132</v>
      </c>
    </row>
    <row r="8" spans="1:8" ht="12.75">
      <c r="A8" s="59" t="s">
        <v>175</v>
      </c>
      <c r="B8" s="60" t="s">
        <v>357</v>
      </c>
      <c r="C8" s="61">
        <v>0</v>
      </c>
      <c r="D8" s="61">
        <v>241</v>
      </c>
      <c r="E8" s="61">
        <v>96</v>
      </c>
      <c r="F8" s="61">
        <v>0</v>
      </c>
      <c r="G8" s="61">
        <v>0</v>
      </c>
      <c r="H8" s="61">
        <v>337</v>
      </c>
    </row>
    <row r="9" spans="1:8" ht="12.75">
      <c r="A9" s="59" t="s">
        <v>176</v>
      </c>
      <c r="B9" s="60" t="s">
        <v>358</v>
      </c>
      <c r="C9" s="61">
        <v>0</v>
      </c>
      <c r="D9" s="61">
        <v>1373</v>
      </c>
      <c r="E9" s="61">
        <v>449</v>
      </c>
      <c r="F9" s="61">
        <v>0</v>
      </c>
      <c r="G9" s="61">
        <v>0</v>
      </c>
      <c r="H9" s="61">
        <v>1822</v>
      </c>
    </row>
    <row r="10" spans="1:8" ht="12.75">
      <c r="A10" s="59" t="s">
        <v>177</v>
      </c>
      <c r="B10" s="60" t="s">
        <v>359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</row>
    <row r="11" spans="1:8" ht="12.75">
      <c r="A11" s="59" t="s">
        <v>178</v>
      </c>
      <c r="B11" s="60" t="s">
        <v>360</v>
      </c>
      <c r="C11" s="61">
        <v>0</v>
      </c>
      <c r="D11" s="61">
        <v>161</v>
      </c>
      <c r="E11" s="61">
        <v>0</v>
      </c>
      <c r="F11" s="61">
        <v>0</v>
      </c>
      <c r="G11" s="61">
        <v>0</v>
      </c>
      <c r="H11" s="61">
        <v>161</v>
      </c>
    </row>
    <row r="12" spans="1:8" ht="12.75">
      <c r="A12" s="59" t="s">
        <v>179</v>
      </c>
      <c r="B12" s="60" t="s">
        <v>361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</row>
    <row r="13" spans="1:8" ht="12.75">
      <c r="A13" s="59" t="s">
        <v>180</v>
      </c>
      <c r="B13" s="60" t="s">
        <v>362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</row>
    <row r="14" spans="1:8" ht="12.75">
      <c r="A14" s="59" t="s">
        <v>207</v>
      </c>
      <c r="B14" s="60" t="s">
        <v>363</v>
      </c>
      <c r="C14" s="61">
        <v>0</v>
      </c>
      <c r="D14" s="61">
        <v>0</v>
      </c>
      <c r="E14" s="61">
        <v>0</v>
      </c>
      <c r="F14" s="61">
        <v>0</v>
      </c>
      <c r="G14" s="61">
        <v>2074</v>
      </c>
      <c r="H14" s="61">
        <v>2074</v>
      </c>
    </row>
    <row r="15" spans="1:8" ht="12.75">
      <c r="A15" s="59" t="s">
        <v>208</v>
      </c>
      <c r="B15" s="60" t="s">
        <v>364</v>
      </c>
      <c r="C15" s="61">
        <v>0</v>
      </c>
      <c r="D15" s="61">
        <v>161</v>
      </c>
      <c r="E15" s="61">
        <v>0</v>
      </c>
      <c r="F15" s="61">
        <v>0</v>
      </c>
      <c r="G15" s="61">
        <v>2074</v>
      </c>
      <c r="H15" s="61">
        <v>2235</v>
      </c>
    </row>
    <row r="16" spans="1:8" ht="12.75">
      <c r="A16" s="59" t="s">
        <v>209</v>
      </c>
      <c r="B16" s="60" t="s">
        <v>365</v>
      </c>
      <c r="C16" s="61">
        <v>0</v>
      </c>
      <c r="D16" s="61">
        <v>1534</v>
      </c>
      <c r="E16" s="61">
        <v>449</v>
      </c>
      <c r="F16" s="61">
        <v>0</v>
      </c>
      <c r="G16" s="61">
        <v>2074</v>
      </c>
      <c r="H16" s="61">
        <v>4057</v>
      </c>
    </row>
    <row r="17" spans="1:8" ht="12.75">
      <c r="A17" s="59" t="s">
        <v>210</v>
      </c>
      <c r="B17" s="60" t="s">
        <v>366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</row>
    <row r="18" spans="1:8" ht="12.75">
      <c r="A18" s="59" t="s">
        <v>211</v>
      </c>
      <c r="B18" s="60" t="s">
        <v>367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</row>
    <row r="19" spans="1:8" ht="12.75">
      <c r="A19" s="59" t="s">
        <v>212</v>
      </c>
      <c r="B19" s="60" t="s">
        <v>368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</row>
    <row r="20" spans="1:8" ht="12.75">
      <c r="A20" s="59" t="s">
        <v>213</v>
      </c>
      <c r="B20" s="60" t="s">
        <v>369</v>
      </c>
      <c r="C20" s="61">
        <v>401</v>
      </c>
      <c r="D20" s="61">
        <v>0</v>
      </c>
      <c r="E20" s="61">
        <v>2451</v>
      </c>
      <c r="F20" s="61">
        <v>0</v>
      </c>
      <c r="G20" s="61">
        <v>0</v>
      </c>
      <c r="H20" s="61">
        <v>2852</v>
      </c>
    </row>
    <row r="21" spans="1:8" ht="12.75">
      <c r="A21" s="59" t="s">
        <v>215</v>
      </c>
      <c r="B21" s="60" t="s">
        <v>370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</row>
    <row r="22" spans="1:8" ht="12.75">
      <c r="A22" s="59" t="s">
        <v>216</v>
      </c>
      <c r="B22" s="60" t="s">
        <v>371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</row>
    <row r="23" spans="1:8" ht="12.75">
      <c r="A23" s="59" t="s">
        <v>217</v>
      </c>
      <c r="B23" s="60" t="s">
        <v>372</v>
      </c>
      <c r="C23" s="61">
        <v>0</v>
      </c>
      <c r="D23" s="61">
        <v>129</v>
      </c>
      <c r="E23" s="61">
        <v>0</v>
      </c>
      <c r="F23" s="61">
        <v>0</v>
      </c>
      <c r="G23" s="61">
        <v>0</v>
      </c>
      <c r="H23" s="61">
        <v>129</v>
      </c>
    </row>
    <row r="24" spans="1:8" ht="12.75">
      <c r="A24" s="59" t="s">
        <v>218</v>
      </c>
      <c r="B24" s="60" t="s">
        <v>373</v>
      </c>
      <c r="C24" s="61">
        <v>401</v>
      </c>
      <c r="D24" s="61">
        <v>129</v>
      </c>
      <c r="E24" s="61">
        <v>2451</v>
      </c>
      <c r="F24" s="61">
        <v>0</v>
      </c>
      <c r="G24" s="61">
        <v>0</v>
      </c>
      <c r="H24" s="61">
        <v>2981</v>
      </c>
    </row>
    <row r="25" spans="1:8" ht="12.75">
      <c r="A25" s="59" t="s">
        <v>220</v>
      </c>
      <c r="B25" s="71" t="s">
        <v>374</v>
      </c>
      <c r="C25" s="63">
        <v>2353</v>
      </c>
      <c r="D25" s="63">
        <v>79097</v>
      </c>
      <c r="E25" s="63">
        <v>4306</v>
      </c>
      <c r="F25" s="63">
        <v>7891</v>
      </c>
      <c r="G25" s="63">
        <v>2074</v>
      </c>
      <c r="H25" s="63">
        <v>95721</v>
      </c>
    </row>
    <row r="26" spans="1:8" ht="12.75">
      <c r="A26" s="59" t="s">
        <v>221</v>
      </c>
      <c r="B26" s="71" t="s">
        <v>94</v>
      </c>
      <c r="C26" s="63">
        <v>2322</v>
      </c>
      <c r="D26" s="63">
        <v>15721</v>
      </c>
      <c r="E26" s="63">
        <v>4995</v>
      </c>
      <c r="F26" s="63">
        <v>4832</v>
      </c>
      <c r="G26" s="63">
        <v>0</v>
      </c>
      <c r="H26" s="63">
        <v>27870</v>
      </c>
    </row>
    <row r="27" spans="1:8" ht="12.75">
      <c r="A27" s="59" t="s">
        <v>222</v>
      </c>
      <c r="B27" s="60" t="s">
        <v>375</v>
      </c>
      <c r="C27" s="61">
        <v>264</v>
      </c>
      <c r="D27" s="61">
        <v>1799</v>
      </c>
      <c r="E27" s="61">
        <v>378</v>
      </c>
      <c r="F27" s="61">
        <v>1578</v>
      </c>
      <c r="G27" s="61">
        <v>5227</v>
      </c>
      <c r="H27" s="61">
        <v>9246</v>
      </c>
    </row>
    <row r="28" spans="1:8" ht="12.75">
      <c r="A28" s="59" t="s">
        <v>223</v>
      </c>
      <c r="B28" s="60" t="s">
        <v>376</v>
      </c>
      <c r="C28" s="61">
        <v>401</v>
      </c>
      <c r="D28" s="61">
        <v>0</v>
      </c>
      <c r="E28" s="61">
        <v>2451</v>
      </c>
      <c r="F28" s="61">
        <v>0</v>
      </c>
      <c r="G28" s="61">
        <v>3920</v>
      </c>
      <c r="H28" s="61">
        <v>6772</v>
      </c>
    </row>
    <row r="29" spans="1:8" ht="12.75">
      <c r="A29" s="59" t="s">
        <v>224</v>
      </c>
      <c r="B29" s="71" t="s">
        <v>377</v>
      </c>
      <c r="C29" s="63">
        <v>2185</v>
      </c>
      <c r="D29" s="63">
        <v>17520</v>
      </c>
      <c r="E29" s="63">
        <v>2922</v>
      </c>
      <c r="F29" s="63">
        <v>6410</v>
      </c>
      <c r="G29" s="63">
        <v>1307</v>
      </c>
      <c r="H29" s="63">
        <v>30344</v>
      </c>
    </row>
    <row r="30" spans="1:8" ht="12.75">
      <c r="A30" s="59" t="s">
        <v>225</v>
      </c>
      <c r="B30" s="60" t="s">
        <v>95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</row>
    <row r="31" spans="1:8" ht="12.75">
      <c r="A31" s="59" t="s">
        <v>226</v>
      </c>
      <c r="B31" s="60" t="s">
        <v>378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</row>
    <row r="32" spans="1:8" ht="12.75">
      <c r="A32" s="59" t="s">
        <v>227</v>
      </c>
      <c r="B32" s="60" t="s">
        <v>379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</row>
    <row r="33" spans="1:8" ht="12.75">
      <c r="A33" s="59" t="s">
        <v>228</v>
      </c>
      <c r="B33" s="60" t="s">
        <v>380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</row>
    <row r="34" spans="1:8" ht="12.75">
      <c r="A34" s="59" t="s">
        <v>229</v>
      </c>
      <c r="B34" s="60" t="s">
        <v>381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</row>
    <row r="35" spans="1:8" ht="12.75">
      <c r="A35" s="59" t="s">
        <v>230</v>
      </c>
      <c r="B35" s="71" t="s">
        <v>382</v>
      </c>
      <c r="C35" s="63">
        <v>2185</v>
      </c>
      <c r="D35" s="63">
        <v>17520</v>
      </c>
      <c r="E35" s="63">
        <v>2922</v>
      </c>
      <c r="F35" s="63">
        <v>6410</v>
      </c>
      <c r="G35" s="63">
        <v>1307</v>
      </c>
      <c r="H35" s="63">
        <v>30344</v>
      </c>
    </row>
    <row r="36" spans="1:8" ht="12.75">
      <c r="A36" s="59" t="s">
        <v>231</v>
      </c>
      <c r="B36" s="71" t="s">
        <v>383</v>
      </c>
      <c r="C36" s="63">
        <v>168</v>
      </c>
      <c r="D36" s="63">
        <v>61577</v>
      </c>
      <c r="E36" s="63">
        <v>1384</v>
      </c>
      <c r="F36" s="63">
        <v>1481</v>
      </c>
      <c r="G36" s="63">
        <v>767</v>
      </c>
      <c r="H36" s="63">
        <v>65377</v>
      </c>
    </row>
    <row r="37" spans="1:8" ht="12.75">
      <c r="A37" s="59" t="s">
        <v>232</v>
      </c>
      <c r="B37" s="60" t="s">
        <v>96</v>
      </c>
      <c r="C37" s="61">
        <v>2103</v>
      </c>
      <c r="D37" s="61">
        <v>0</v>
      </c>
      <c r="E37" s="61">
        <v>1727</v>
      </c>
      <c r="F37" s="61">
        <v>0</v>
      </c>
      <c r="G37" s="61">
        <v>0</v>
      </c>
      <c r="H37" s="61">
        <v>3830</v>
      </c>
    </row>
  </sheetData>
  <sheetProtection/>
  <mergeCells count="1">
    <mergeCell ref="A2:H2"/>
  </mergeCells>
  <printOptions/>
  <pageMargins left="0" right="0" top="0" bottom="0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 József</dc:creator>
  <cp:keywords/>
  <dc:description/>
  <cp:lastModifiedBy>Fenyvesi</cp:lastModifiedBy>
  <cp:lastPrinted>2013-04-25T12:03:03Z</cp:lastPrinted>
  <dcterms:created xsi:type="dcterms:W3CDTF">2000-12-07T09:53:24Z</dcterms:created>
  <dcterms:modified xsi:type="dcterms:W3CDTF">2013-04-25T12:03:10Z</dcterms:modified>
  <cp:category/>
  <cp:version/>
  <cp:contentType/>
  <cp:contentStatus/>
</cp:coreProperties>
</file>